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20736" windowHeight="8760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K8" i="1" l="1"/>
  <c r="C29" i="1"/>
  <c r="B26" i="1" l="1"/>
  <c r="B31" i="1" s="1"/>
  <c r="C15" i="1" l="1"/>
  <c r="C12" i="1"/>
  <c r="B13" i="1" l="1"/>
  <c r="B14" i="1"/>
  <c r="B15" i="1" s="1"/>
  <c r="B16" i="1" s="1"/>
  <c r="B17" i="1" s="1"/>
  <c r="B18" i="1" s="1"/>
  <c r="B19" i="1" s="1"/>
  <c r="B20" i="1" s="1"/>
  <c r="B21" i="1" s="1"/>
  <c r="C26" i="1" s="1"/>
  <c r="C31" i="1" s="1"/>
  <c r="B27" i="1"/>
  <c r="K6" i="1" l="1"/>
  <c r="B32" i="1"/>
  <c r="C32" i="1" l="1"/>
  <c r="C27" i="1"/>
</calcChain>
</file>

<file path=xl/sharedStrings.xml><?xml version="1.0" encoding="utf-8"?>
<sst xmlns="http://schemas.openxmlformats.org/spreadsheetml/2006/main" count="60" uniqueCount="48">
  <si>
    <t>Municipio de Tlajomulco de Zúñiga</t>
  </si>
  <si>
    <t>Formato de información de obligaciónes pagadas o garantizadas con fondos federales</t>
  </si>
  <si>
    <t>Tipo de Oblicación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</si>
  <si>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</si>
  <si>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</si>
  <si>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</si>
  <si>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</si>
  <si>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</si>
  <si>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</si>
  <si>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</si>
  <si>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</si>
  <si>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</si>
  <si>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</si>
  <si>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 a Largo Plazo</t>
  </si>
  <si>
    <t>15 años</t>
  </si>
  <si>
    <t>Obras Públicas productivas contempladas en el Proyecto de Inversión 2010</t>
  </si>
  <si>
    <t>BANOBRAS</t>
  </si>
  <si>
    <t>100% del capital e intereses</t>
  </si>
  <si>
    <t>Fondo General de Participación del Ramo 28 del Presupuesto de Egresos de la Federación</t>
  </si>
  <si>
    <t>Saldo insoluto</t>
  </si>
  <si>
    <t>Amortización</t>
  </si>
  <si>
    <t>Saldo de la Deuda Pública</t>
  </si>
  <si>
    <t>Porcentaje</t>
  </si>
  <si>
    <t>Línea de Crédito Contingente ** No se ha dispuesto</t>
  </si>
  <si>
    <t>Ingresos Propios</t>
  </si>
  <si>
    <t>TIIE + 0.94%</t>
  </si>
  <si>
    <t>Producto Interno Bruto Estatal</t>
  </si>
  <si>
    <t>-</t>
  </si>
  <si>
    <t>TIIE +4.6 %</t>
  </si>
  <si>
    <t>10 años</t>
  </si>
  <si>
    <t>TIIE + 1.20%</t>
  </si>
  <si>
    <t>contingente</t>
  </si>
  <si>
    <t>Financiar nuevas inversiones  públicas productivas</t>
  </si>
  <si>
    <t>Bajo protesta de decir verdad declaramos que la información presentada es informativa y de seguimiento preliminar hasta el cierre del ejercicio fiscal.</t>
  </si>
  <si>
    <t>Al 31 de diciembre de 2019</t>
  </si>
  <si>
    <t>Deuda Pública Brutra Total del 31 de enero 2020</t>
  </si>
  <si>
    <t>Deuda Pública BrutaTotal del 31 de diciembre 2018</t>
  </si>
  <si>
    <t>Deuda Pública Brutra Total del 31 de diciembre 2019</t>
  </si>
  <si>
    <t>Deuda Pública Brutra Total del 29 de febrero 2020</t>
  </si>
  <si>
    <t>Deuda Pública Brutra Total del 31 de marzo 2020</t>
  </si>
  <si>
    <t>* Dato obtenido de INEGI de 2017</t>
  </si>
  <si>
    <t>Deuda Pública Brutra Total del 30 abril 2020</t>
  </si>
  <si>
    <t>Deuda Pública Brutra Total del 31 de mayo 2020</t>
  </si>
  <si>
    <t>Deuda Pública Brutra Total del 30 junio 2020</t>
  </si>
  <si>
    <t>Al 30 de septiembre de 2020</t>
  </si>
  <si>
    <t>Deuda Pública Brutra Total del 31 de julio 2020</t>
  </si>
  <si>
    <t>Deuda Pública Brutra Total del 31 agosto 2020</t>
  </si>
  <si>
    <t>Deuda Pública Brutra Total del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</si>
</sst>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44" fontId="0" fillId="0" borderId="1" xfId="1" applyFont="1" applyBorder="1"/>
    <xf numFmtId="44" fontId="0" fillId="0" borderId="1" xfId="1" applyFont="1" applyFill="1" applyBorder="1"/>
    <xf numFmtId="10" fontId="0" fillId="0" borderId="1" xfId="2" applyNumberFormat="1" applyFont="1" applyBorder="1"/>
    <xf numFmtId="44" fontId="0" fillId="0" borderId="1" xfId="0" applyNumberFormat="1" applyBorder="1"/>
    <xf numFmtId="44" fontId="0" fillId="0" borderId="0" xfId="1" applyFont="1" applyFill="1" applyBorder="1"/>
    <xf numFmtId="0" fontId="3" fillId="0" borderId="1" xfId="0" applyFont="1" applyBorder="1" applyAlignment="1">
      <alignment horizontal="left" vertical="center"/>
    </xf>
    <xf numFmtId="0" fontId="6" fillId="0" borderId="0" xfId="0" applyFont="1" applyFill="1" applyBorder="1"/>
    <xf numFmtId="43" fontId="4" fillId="0" borderId="0" xfId="3" applyFont="1" applyBorder="1"/>
    <xf numFmtId="44" fontId="0" fillId="0" borderId="0" xfId="0" applyNumberFormat="1"/>
    <xf numFmtId="0" fontId="4" fillId="0" borderId="0" xfId="0" applyFont="1" applyBorder="1"/>
    <xf numFmtId="43" fontId="0" fillId="0" borderId="0" xfId="3" applyFont="1"/>
    <xf numFmtId="0" fontId="0" fillId="0" borderId="0" xfId="0" applyFont="1"/>
    <xf numFmtId="44" fontId="0" fillId="0" borderId="1" xfId="1" applyFont="1" applyBorder="1" applyAlignme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4" fontId="3" fillId="0" borderId="1" xfId="1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 wrapText="1"/>
    </xf>
    <xf numFmtId="44" fontId="3" fillId="0" borderId="7" xfId="1" applyFont="1" applyBorder="1" applyAlignment="1">
      <alignment vertical="center" wrapText="1"/>
    </xf>
    <xf numFmtId="44" fontId="3" fillId="0" borderId="8" xfId="1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A17" sqref="A17"/>
    </sheetView>
  </sheetViews>
  <sheetFormatPr baseColWidth="10" defaultRowHeight="14.4" x14ac:dyDescent="0.3"/>
  <cols>
    <col min="1" max="1" width="50.77734375" customWidth="1"/>
    <col min="2" max="2" width="28.109375" customWidth="1"/>
    <col min="3" max="4" width="22.6640625" customWidth="1"/>
    <col min="5" max="5" width="26.88671875" customWidth="1"/>
    <col min="6" max="6" width="16.6640625" bestFit="1" customWidth="1"/>
    <col min="7" max="7" width="29.44140625" customWidth="1"/>
    <col min="8" max="8" width="27.109375" customWidth="1"/>
    <col min="9" max="9" width="15.109375" bestFit="1" customWidth="1"/>
  </cols>
  <sheetData>
    <row r="1" spans="1:12" x14ac:dyDescent="0.3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x14ac:dyDescent="0.3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15" x14ac:dyDescent="0.25">
      <c r="A3" s="36" t="s">
        <v>44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38.25" customHeight="1" x14ac:dyDescent="0.3">
      <c r="A4" s="32" t="s">
        <v>2</v>
      </c>
      <c r="B4" s="31" t="s">
        <v>3</v>
      </c>
      <c r="C4" s="31" t="s">
        <v>4</v>
      </c>
      <c r="D4" s="31" t="s">
        <v>5</v>
      </c>
      <c r="E4" s="32" t="s">
        <v>6</v>
      </c>
      <c r="F4" s="31" t="s">
        <v>7</v>
      </c>
      <c r="G4" s="32" t="s">
        <v>8</v>
      </c>
      <c r="H4" s="5" t="s">
        <v>9</v>
      </c>
      <c r="I4" s="39" t="s">
        <v>10</v>
      </c>
      <c r="J4" s="39"/>
      <c r="K4" s="39"/>
      <c r="L4" s="39"/>
    </row>
    <row r="5" spans="1:12" ht="30" customHeight="1" x14ac:dyDescent="0.3">
      <c r="A5" s="32"/>
      <c r="B5" s="31"/>
      <c r="C5" s="31"/>
      <c r="D5" s="31"/>
      <c r="E5" s="32"/>
      <c r="F5" s="31"/>
      <c r="G5" s="32"/>
      <c r="H5" s="6"/>
      <c r="I5" s="32" t="s">
        <v>11</v>
      </c>
      <c r="J5" s="32"/>
      <c r="K5" s="32" t="s">
        <v>12</v>
      </c>
      <c r="L5" s="32"/>
    </row>
    <row r="6" spans="1:12" ht="41.4" x14ac:dyDescent="0.3">
      <c r="A6" s="7" t="s">
        <v>13</v>
      </c>
      <c r="B6" s="7" t="s">
        <v>14</v>
      </c>
      <c r="C6" s="7" t="s">
        <v>25</v>
      </c>
      <c r="D6" s="10" t="s">
        <v>15</v>
      </c>
      <c r="E6" s="7" t="s">
        <v>16</v>
      </c>
      <c r="F6" s="9">
        <v>250000000</v>
      </c>
      <c r="G6" s="10" t="s">
        <v>18</v>
      </c>
      <c r="H6" s="11" t="s">
        <v>17</v>
      </c>
      <c r="I6" s="40">
        <v>14311929.16</v>
      </c>
      <c r="J6" s="40"/>
      <c r="K6" s="41">
        <f>I6/F6</f>
        <v>5.7247716640000001E-2</v>
      </c>
      <c r="L6" s="41"/>
    </row>
    <row r="7" spans="1:12" ht="41.4" x14ac:dyDescent="0.3">
      <c r="A7" s="8" t="s">
        <v>23</v>
      </c>
      <c r="B7" s="12"/>
      <c r="C7" s="7" t="s">
        <v>28</v>
      </c>
      <c r="D7" s="23" t="s">
        <v>31</v>
      </c>
      <c r="E7" s="7" t="s">
        <v>16</v>
      </c>
      <c r="F7" s="9">
        <v>20000000</v>
      </c>
      <c r="G7" s="10" t="s">
        <v>18</v>
      </c>
      <c r="H7" s="11" t="s">
        <v>17</v>
      </c>
      <c r="I7" s="44" t="s">
        <v>27</v>
      </c>
      <c r="J7" s="44"/>
      <c r="K7" s="45" t="s">
        <v>27</v>
      </c>
      <c r="L7" s="45"/>
    </row>
    <row r="8" spans="1:12" ht="41.4" x14ac:dyDescent="0.3">
      <c r="A8" s="7" t="s">
        <v>13</v>
      </c>
      <c r="B8" s="7" t="s">
        <v>29</v>
      </c>
      <c r="C8" s="7" t="s">
        <v>30</v>
      </c>
      <c r="D8" s="23" t="s">
        <v>32</v>
      </c>
      <c r="E8" s="7" t="s">
        <v>16</v>
      </c>
      <c r="F8" s="9">
        <v>176000000</v>
      </c>
      <c r="G8" s="10" t="s">
        <v>18</v>
      </c>
      <c r="H8" s="11" t="s">
        <v>17</v>
      </c>
      <c r="I8" s="42">
        <v>5853995.6399999997</v>
      </c>
      <c r="J8" s="43"/>
      <c r="K8" s="41">
        <f>I8/F8</f>
        <v>3.3261338863636358E-2</v>
      </c>
      <c r="L8" s="41"/>
    </row>
    <row r="10" spans="1:12" x14ac:dyDescent="0.3">
      <c r="A10" s="1"/>
      <c r="B10" s="3" t="s">
        <v>19</v>
      </c>
      <c r="C10" s="14" t="s">
        <v>20</v>
      </c>
    </row>
    <row r="11" spans="1:12" x14ac:dyDescent="0.3">
      <c r="A11" s="2" t="s">
        <v>36</v>
      </c>
      <c r="B11" s="19">
        <v>160373426.81999999</v>
      </c>
      <c r="C11" s="19">
        <v>1342298.16</v>
      </c>
      <c r="D11" s="26"/>
    </row>
    <row r="12" spans="1:12" x14ac:dyDescent="0.3">
      <c r="A12" s="2" t="s">
        <v>37</v>
      </c>
      <c r="B12" s="19">
        <v>244500546.25</v>
      </c>
      <c r="C12" s="19">
        <f>1512535.16</f>
        <v>1512535.16</v>
      </c>
      <c r="D12" s="26"/>
      <c r="F12" s="26"/>
    </row>
    <row r="13" spans="1:12" x14ac:dyDescent="0.3">
      <c r="A13" s="2" t="s">
        <v>35</v>
      </c>
      <c r="B13" s="19">
        <f>B12-C12</f>
        <v>242988011.09</v>
      </c>
      <c r="C13" s="30">
        <v>1527660.51</v>
      </c>
      <c r="D13" s="26"/>
    </row>
    <row r="14" spans="1:12" x14ac:dyDescent="0.3">
      <c r="A14" s="2" t="s">
        <v>38</v>
      </c>
      <c r="B14" s="19">
        <f t="shared" ref="B14" si="0">B13-C13</f>
        <v>241460350.58000001</v>
      </c>
      <c r="C14" s="30">
        <v>1542937.12</v>
      </c>
      <c r="D14" s="26"/>
      <c r="E14" s="28"/>
      <c r="F14" s="28"/>
      <c r="G14" s="28"/>
    </row>
    <row r="15" spans="1:12" x14ac:dyDescent="0.3">
      <c r="A15" s="2" t="s">
        <v>39</v>
      </c>
      <c r="B15" s="19">
        <f>B14-C14+74849181.06</f>
        <v>314766594.51999998</v>
      </c>
      <c r="C15" s="30">
        <f>1558366.49+805443.77</f>
        <v>2363810.2599999998</v>
      </c>
      <c r="D15" s="26"/>
      <c r="E15" s="28"/>
      <c r="F15" s="28"/>
      <c r="G15" s="28"/>
    </row>
    <row r="16" spans="1:12" x14ac:dyDescent="0.3">
      <c r="A16" s="2" t="s">
        <v>41</v>
      </c>
      <c r="B16" s="19">
        <f>B15-C15</f>
        <v>312402784.25999999</v>
      </c>
      <c r="C16" s="30">
        <v>2389461.9699999997</v>
      </c>
      <c r="D16" s="26"/>
      <c r="E16" s="28"/>
      <c r="F16" s="28"/>
      <c r="G16" s="28"/>
    </row>
    <row r="17" spans="1:7" x14ac:dyDescent="0.3">
      <c r="A17" s="2" t="s">
        <v>42</v>
      </c>
      <c r="B17" s="19">
        <f t="shared" ref="B17:B21" si="1">B16-C16</f>
        <v>310013322.28999996</v>
      </c>
      <c r="C17" s="30">
        <v>2415395.37</v>
      </c>
      <c r="D17" s="26"/>
      <c r="E17" s="28"/>
      <c r="F17" s="28"/>
      <c r="G17" s="28"/>
    </row>
    <row r="18" spans="1:7" x14ac:dyDescent="0.3">
      <c r="A18" s="2" t="s">
        <v>43</v>
      </c>
      <c r="B18" s="19">
        <f t="shared" si="1"/>
        <v>307597926.91999996</v>
      </c>
      <c r="C18" s="30">
        <v>2441613.59</v>
      </c>
      <c r="D18" s="26"/>
      <c r="E18" s="28"/>
      <c r="F18" s="28"/>
      <c r="G18" s="28"/>
    </row>
    <row r="19" spans="1:7" x14ac:dyDescent="0.3">
      <c r="A19" s="2" t="s">
        <v>45</v>
      </c>
      <c r="B19" s="19">
        <f t="shared" si="1"/>
        <v>305156313.32999998</v>
      </c>
      <c r="C19" s="30">
        <v>2468119.7999999998</v>
      </c>
      <c r="D19" s="26"/>
      <c r="E19" s="28"/>
    </row>
    <row r="20" spans="1:7" x14ac:dyDescent="0.3">
      <c r="A20" s="2" t="s">
        <v>46</v>
      </c>
      <c r="B20" s="19">
        <f t="shared" si="1"/>
        <v>302688193.52999997</v>
      </c>
      <c r="C20" s="30">
        <v>2494917.1800000002</v>
      </c>
      <c r="D20" s="26"/>
      <c r="E20" s="28"/>
    </row>
    <row r="21" spans="1:7" x14ac:dyDescent="0.3">
      <c r="A21" s="2" t="s">
        <v>47</v>
      </c>
      <c r="B21" s="19">
        <f t="shared" si="1"/>
        <v>300193276.34999996</v>
      </c>
      <c r="C21" s="30">
        <v>2522009</v>
      </c>
      <c r="D21" s="26"/>
      <c r="E21" s="28"/>
    </row>
    <row r="22" spans="1:7" x14ac:dyDescent="0.3">
      <c r="A22" s="27"/>
      <c r="B22" s="22"/>
      <c r="C22" s="22"/>
      <c r="D22" s="26"/>
      <c r="E22" s="28"/>
    </row>
    <row r="23" spans="1:7" x14ac:dyDescent="0.3">
      <c r="A23" s="25"/>
      <c r="B23" s="22"/>
      <c r="C23" s="22"/>
    </row>
    <row r="24" spans="1:7" x14ac:dyDescent="0.3">
      <c r="A24" s="1"/>
      <c r="B24" s="17" t="s">
        <v>34</v>
      </c>
      <c r="C24" s="17" t="s">
        <v>44</v>
      </c>
    </row>
    <row r="25" spans="1:7" x14ac:dyDescent="0.3">
      <c r="A25" s="4" t="s">
        <v>26</v>
      </c>
      <c r="B25" s="18">
        <v>1466416000000</v>
      </c>
      <c r="C25" s="18">
        <v>1466416000000</v>
      </c>
      <c r="D25" s="29" t="s">
        <v>40</v>
      </c>
    </row>
    <row r="26" spans="1:7" x14ac:dyDescent="0.3">
      <c r="A26" s="4" t="s">
        <v>21</v>
      </c>
      <c r="B26" s="18">
        <f>B12</f>
        <v>244500546.25</v>
      </c>
      <c r="C26" s="18">
        <f>B21</f>
        <v>300193276.34999996</v>
      </c>
    </row>
    <row r="27" spans="1:7" x14ac:dyDescent="0.3">
      <c r="A27" s="4" t="s">
        <v>22</v>
      </c>
      <c r="B27" s="20">
        <f>B26/B25</f>
        <v>1.667334141539645E-4</v>
      </c>
      <c r="C27" s="20">
        <f>C26/C25</f>
        <v>2.0471222105459839E-4</v>
      </c>
    </row>
    <row r="28" spans="1:7" x14ac:dyDescent="0.3">
      <c r="A28" s="15"/>
      <c r="B28" s="16"/>
      <c r="C28" s="16"/>
      <c r="E28" s="28"/>
      <c r="F28" s="28"/>
    </row>
    <row r="29" spans="1:7" x14ac:dyDescent="0.3">
      <c r="A29" s="1"/>
      <c r="B29" s="17" t="s">
        <v>34</v>
      </c>
      <c r="C29" s="17" t="str">
        <f>C24</f>
        <v>Al 30 de septiembre de 2020</v>
      </c>
      <c r="E29" s="28"/>
      <c r="F29" s="28"/>
    </row>
    <row r="30" spans="1:7" x14ac:dyDescent="0.3">
      <c r="A30" s="4" t="s">
        <v>24</v>
      </c>
      <c r="B30" s="19">
        <v>2572612519.1599998</v>
      </c>
      <c r="C30" s="19">
        <v>2041134430.1900001</v>
      </c>
      <c r="E30" s="28"/>
      <c r="F30" s="28"/>
    </row>
    <row r="31" spans="1:7" x14ac:dyDescent="0.3">
      <c r="A31" s="4" t="s">
        <v>21</v>
      </c>
      <c r="B31" s="21">
        <f>B26</f>
        <v>244500546.25</v>
      </c>
      <c r="C31" s="18">
        <f>C26</f>
        <v>300193276.34999996</v>
      </c>
      <c r="E31" s="28"/>
      <c r="F31" s="28"/>
    </row>
    <row r="32" spans="1:7" x14ac:dyDescent="0.3">
      <c r="A32" s="4" t="s">
        <v>22</v>
      </c>
      <c r="B32" s="20">
        <f>B31/B30</f>
        <v>9.5039787153734845E-2</v>
      </c>
      <c r="C32" s="20">
        <f>C31/C30</f>
        <v>0.14707178121631917</v>
      </c>
    </row>
    <row r="34" spans="1:4" x14ac:dyDescent="0.3">
      <c r="A34" s="24" t="s">
        <v>33</v>
      </c>
      <c r="B34" s="13"/>
      <c r="C34" s="13"/>
      <c r="D34" s="13"/>
    </row>
    <row r="35" spans="1:4" x14ac:dyDescent="0.3">
      <c r="A35" s="15"/>
    </row>
    <row r="38" spans="1:4" x14ac:dyDescent="0.3">
      <c r="B38" s="28"/>
    </row>
    <row r="39" spans="1:4" x14ac:dyDescent="0.3">
      <c r="B39" s="28"/>
    </row>
    <row r="40" spans="1:4" x14ac:dyDescent="0.3">
      <c r="B40" s="28"/>
      <c r="C40" s="28"/>
    </row>
    <row r="41" spans="1:4" x14ac:dyDescent="0.3">
      <c r="B41" s="28"/>
      <c r="C41" s="28"/>
    </row>
  </sheetData>
  <mergeCells count="19">
    <mergeCell ref="I6:J6"/>
    <mergeCell ref="K6:L6"/>
    <mergeCell ref="I8:J8"/>
    <mergeCell ref="K8:L8"/>
    <mergeCell ref="I7:J7"/>
    <mergeCell ref="K7:L7"/>
    <mergeCell ref="F4:F5"/>
    <mergeCell ref="G4:G5"/>
    <mergeCell ref="A1:L1"/>
    <mergeCell ref="A2:L2"/>
    <mergeCell ref="A3:L3"/>
    <mergeCell ref="A4:A5"/>
    <mergeCell ref="B4:B5"/>
    <mergeCell ref="C4:C5"/>
    <mergeCell ref="D4:D5"/>
    <mergeCell ref="E4:E5"/>
    <mergeCell ref="I4:L4"/>
    <mergeCell ref="I5:J5"/>
    <mergeCell ref="K5:L5"/>
  </mergeCells>
  <pageMargins left="0.70866141732283472" right="0.70866141732283472" top="0.74803149606299213" bottom="0.74803149606299213" header="0.31496062992125984" footer="0.31496062992125984"/>
  <pageSetup scale="42" orientation="landscape" r:id="rId1"/>
  <ignoredErrors>
    <ignoredError sqref="B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B1" sqref="B1:B4"/>
    </sheetView>
  </sheetViews>
  <sheetFormatPr baseColWidth="10" defaultRowHeight="14.4" x14ac:dyDescent="0.3"/>
  <cols>
    <col min="2" max="2" width="14.77734375" style="28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KARLA SILVA CASILLAS</dc:creator>
  <cp:lastModifiedBy>ELIZABETH RODRIGUEZ RUBIO - PC-1074</cp:lastModifiedBy>
  <cp:lastPrinted>2018-11-27T15:54:48Z</cp:lastPrinted>
  <dcterms:created xsi:type="dcterms:W3CDTF">2018-11-20T18:26:56Z</dcterms:created>
  <dcterms:modified xsi:type="dcterms:W3CDTF">2022-06-07T16:38:03Z</dcterms:modified>
</cp:coreProperties>
</file>