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F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E36" i="1"/>
  <c r="D36" i="1"/>
  <c r="H33" i="1"/>
  <c r="G33" i="1"/>
  <c r="E33" i="1"/>
  <c r="D33" i="1"/>
  <c r="F34" i="1"/>
  <c r="I34" i="1" s="1"/>
  <c r="I33" i="1" s="1"/>
  <c r="H25" i="1"/>
  <c r="G25" i="1"/>
  <c r="E25" i="1"/>
  <c r="D25" i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H16" i="1"/>
  <c r="G16" i="1"/>
  <c r="E16" i="1"/>
  <c r="D16" i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9" i="1"/>
  <c r="G9" i="1"/>
  <c r="E9" i="1"/>
  <c r="D9" i="1"/>
  <c r="F14" i="1"/>
  <c r="I14" i="1" s="1"/>
  <c r="F13" i="1"/>
  <c r="I13" i="1" s="1"/>
  <c r="F12" i="1"/>
  <c r="I12" i="1" s="1"/>
  <c r="F11" i="1"/>
  <c r="I11" i="1" s="1"/>
  <c r="F10" i="1"/>
  <c r="I10" i="1" s="1"/>
  <c r="I36" i="1" l="1"/>
  <c r="I9" i="1"/>
  <c r="I25" i="1"/>
  <c r="I16" i="1"/>
  <c r="F25" i="1"/>
  <c r="F33" i="1"/>
  <c r="F16" i="1"/>
  <c r="F36" i="1"/>
  <c r="F9" i="1"/>
</calcChain>
</file>

<file path=xl/sharedStrings.xml><?xml version="1.0" encoding="utf-8"?>
<sst xmlns="http://schemas.openxmlformats.org/spreadsheetml/2006/main" count="39" uniqueCount="39">
  <si>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</si>
  <si>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</si>
  <si>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</si>
  <si>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</si>
  <si>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</si>
  <si>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</si>
  <si>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</si>
  <si>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</si>
  <si>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</si>
  <si>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</si>
  <si>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</t>
  </si>
  <si>
    <t>ESTADO ANALÍTICO DEL EJERCICIO DEL PRESUPUESTO DE EGRESOS</t>
  </si>
  <si>
    <t>CLASIFICACIÓN FUNCIONAL (FINALIDAD Y FUNCIÓN)</t>
  </si>
  <si>
    <t>DEL 01 DE ENERO AL 30 DE SEPTIEMBRE DE 2019</t>
  </si>
  <si>
    <t>GOBIERNO</t>
  </si>
  <si>
    <t xml:space="preserve">	JUSTICIA</t>
  </si>
  <si>
    <t xml:space="preserve">	COORDINACIÓN DE LA POLÍTICA DE GOBIERNO</t>
  </si>
  <si>
    <t xml:space="preserve">	ASUNTOS FINANCIEROS Y HACENDARIOS</t>
  </si>
  <si>
    <t xml:space="preserve">	ASUNTOS DE ORDEN PÚBLICO Y DE SEGURIDAD INTERIOR</t>
  </si>
  <si>
    <t xml:space="preserve">	OTROS SERVICIOS GENERALES</t>
  </si>
  <si>
    <t>DESARROLLO SOCIAL</t>
  </si>
  <si>
    <t xml:space="preserve">	PROTECCIÓN AMBIENTAL</t>
  </si>
  <si>
    <t xml:space="preserve">	VIVIENDA Y SERVICIOS A LA COMUNIDAD</t>
  </si>
  <si>
    <t xml:space="preserve">	SALUD</t>
  </si>
  <si>
    <t xml:space="preserve">	RECREACIÓN, CULTURA Y OTRAS MANIFESTACIONES SOCIALES</t>
  </si>
  <si>
    <t xml:space="preserve">	EDUCACIÓN</t>
  </si>
  <si>
    <t xml:space="preserve">	PROTECCIÓN SOCIAL</t>
  </si>
  <si>
    <t xml:space="preserve">	OTROS ASUNTOS SOCIALES</t>
  </si>
  <si>
    <t>DESARROLLO ECONÓMICO</t>
  </si>
  <si>
    <t xml:space="preserve">	ASUNTOS ECONÓMICOS, COMERCIALES Y LABORALES EN GENERAL</t>
  </si>
  <si>
    <t xml:space="preserve">	AGROPECUARIA, SILVICULTURA, PESCA Y CAZA</t>
  </si>
  <si>
    <t xml:space="preserve">	MINERÍA, MANUFACTURAS Y CONSTRUCCIÓN</t>
  </si>
  <si>
    <t xml:space="preserve">	TRANSPORTE</t>
  </si>
  <si>
    <t xml:space="preserve">	TURISMO</t>
  </si>
  <si>
    <t xml:space="preserve">	CIENCIA, TECNOLOGÍA E INNOVACIÓN</t>
  </si>
  <si>
    <t>OTRAS NO CLASIFICADAS EN FUNCIONES ANTERIORES</t>
  </si>
  <si>
    <t xml:space="preserve">	TRANSACCIONES DE LA DEUDA PÚBLICA / COSTO FINANCIERO DE LA_x000D_
DEUDA</t>
  </si>
  <si>
    <t>Total del Gasto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</si>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</sst>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_ ;\-0\ "/>
    <numFmt numFmtId="166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165" fontId="2" fillId="2" borderId="9" xfId="1" applyNumberFormat="1" applyFont="1" applyFill="1" applyBorder="1" applyAlignment="1" applyProtection="1">
      <alignment horizontal="center" vertical="center" wrapText="1"/>
    </xf>
    <xf numFmtId="165" fontId="2" fillId="2" borderId="9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5" fontId="2" fillId="2" borderId="7" xfId="1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165" fontId="2" fillId="2" borderId="8" xfId="1" applyNumberFormat="1" applyFont="1" applyFill="1" applyBorder="1" applyAlignment="1" applyProtection="1">
      <alignment horizontal="center" vertical="center"/>
    </xf>
    <xf numFmtId="165" fontId="2" fillId="2" borderId="7" xfId="1" applyNumberFormat="1" applyFont="1" applyFill="1" applyBorder="1" applyAlignment="1" applyProtection="1">
      <alignment horizontal="center" vertical="center"/>
    </xf>
    <xf numFmtId="165" fontId="2" fillId="2" borderId="5" xfId="1" applyNumberFormat="1" applyFont="1" applyFill="1" applyBorder="1" applyAlignment="1" applyProtection="1">
      <alignment horizontal="center" vertical="center"/>
    </xf>
    <xf numFmtId="165" fontId="2" fillId="2" borderId="4" xfId="1" applyNumberFormat="1" applyFont="1" applyFill="1" applyBorder="1" applyAlignment="1" applyProtection="1">
      <alignment horizontal="center" vertical="center"/>
    </xf>
    <xf numFmtId="165" fontId="2" fillId="2" borderId="11" xfId="1" applyNumberFormat="1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 applyProtection="1">
      <alignment horizontal="center" vertical="center"/>
    </xf>
    <xf numFmtId="165" fontId="2" fillId="2" borderId="9" xfId="1" applyNumberFormat="1" applyFont="1" applyFill="1" applyBorder="1" applyAlignment="1" applyProtection="1">
      <alignment horizontal="center" vertical="center"/>
    </xf>
    <xf numFmtId="165" fontId="2" fillId="2" borderId="6" xfId="1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</xf>
    <xf numFmtId="166" fontId="7" fillId="0" borderId="5" xfId="0" applyNumberFormat="1" applyFont="1" applyBorder="1" applyAlignment="1">
      <alignment wrapText="1"/>
    </xf>
    <xf numFmtId="166" fontId="7" fillId="0" borderId="11" xfId="0" applyNumberFormat="1" applyFont="1" applyBorder="1" applyAlignment="1">
      <alignment wrapText="1"/>
    </xf>
    <xf numFmtId="166" fontId="3" fillId="3" borderId="12" xfId="0" applyNumberFormat="1" applyFont="1" applyFill="1" applyBorder="1"/>
    <xf numFmtId="166" fontId="7" fillId="0" borderId="10" xfId="0" applyNumberFormat="1" applyFont="1" applyBorder="1" applyAlignment="1">
      <alignment wrapText="1"/>
    </xf>
    <xf numFmtId="166" fontId="3" fillId="3" borderId="6" xfId="0" applyNumberFormat="1" applyFont="1" applyFill="1" applyBorder="1"/>
    <xf numFmtId="166" fontId="3" fillId="3" borderId="13" xfId="0" applyNumberFormat="1" applyFont="1" applyFill="1" applyBorder="1"/>
    <xf numFmtId="166" fontId="7" fillId="0" borderId="8" xfId="0" applyNumberFormat="1" applyFont="1" applyBorder="1" applyAlignment="1">
      <alignment wrapText="1"/>
    </xf>
    <xf numFmtId="166" fontId="7" fillId="0" borderId="14" xfId="0" applyNumberFormat="1" applyFont="1" applyBorder="1" applyAlignment="1">
      <alignment wrapText="1"/>
    </xf>
    <xf numFmtId="166" fontId="3" fillId="3" borderId="1" xfId="0" applyNumberFormat="1" applyFont="1" applyFill="1" applyBorder="1"/>
    <xf numFmtId="166" fontId="3" fillId="3" borderId="11" xfId="0" applyNumberFormat="1" applyFont="1" applyFill="1" applyBorder="1"/>
    <xf numFmtId="166" fontId="7" fillId="0" borderId="0" xfId="0" applyNumberFormat="1" applyFont="1" applyBorder="1" applyAlignment="1">
      <alignment wrapText="1"/>
    </xf>
    <xf numFmtId="166" fontId="7" fillId="0" borderId="3" xfId="0" applyNumberFormat="1" applyFont="1" applyBorder="1" applyAlignment="1">
      <alignment wrapText="1"/>
    </xf>
    <xf numFmtId="166" fontId="7" fillId="0" borderId="15" xfId="0" applyNumberFormat="1" applyFont="1" applyBorder="1" applyAlignment="1">
      <alignment wrapText="1"/>
    </xf>
    <xf numFmtId="166" fontId="6" fillId="4" borderId="13" xfId="0" applyNumberFormat="1" applyFont="1" applyFill="1" applyBorder="1" applyAlignment="1">
      <alignment wrapText="1"/>
    </xf>
    <xf numFmtId="166" fontId="6" fillId="4" borderId="11" xfId="0" applyNumberFormat="1" applyFont="1" applyFill="1" applyBorder="1" applyAlignment="1">
      <alignment wrapText="1"/>
    </xf>
    <xf numFmtId="0" fontId="3" fillId="0" borderId="8" xfId="0" applyFont="1" applyBorder="1"/>
    <xf numFmtId="0" fontId="3" fillId="0" borderId="14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4" xfId="0" applyFont="1" applyBorder="1"/>
    <xf numFmtId="0" fontId="6" fillId="3" borderId="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6" fontId="3" fillId="3" borderId="10" xfId="0" applyNumberFormat="1" applyFont="1" applyFill="1" applyBorder="1"/>
    <xf numFmtId="0" fontId="0" fillId="0" borderId="4" xfId="0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R42"/>
  <sheetViews>
    <sheetView tabSelected="1" workbookViewId="0">
      <selection activeCell="B1" sqref="B1:I1"/>
    </sheetView>
  </sheetViews>
  <sheetFormatPr baseColWidth="10" defaultColWidth="0" defaultRowHeight="0" customHeight="1" zeroHeight="1" x14ac:dyDescent="0.25"/>
  <cols>
    <col min="1" max="1" width="2.7109375" customWidth="1"/>
    <col min="2" max="2" width="12.28515625" style="3" customWidth="1"/>
    <col min="3" max="3" width="22.140625" style="3" customWidth="1"/>
    <col min="4" max="9" width="21.140625" style="3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 ht="15.75" x14ac:dyDescent="0.25">
      <c r="B1" s="5" t="s">
        <v>11</v>
      </c>
      <c r="C1" s="5"/>
      <c r="D1" s="5"/>
      <c r="E1" s="5"/>
      <c r="F1" s="5"/>
      <c r="G1" s="5"/>
      <c r="H1" s="5"/>
      <c r="I1" s="5"/>
    </row>
    <row r="2" spans="2:9" ht="15.75" x14ac:dyDescent="0.25">
      <c r="B2" s="5" t="s">
        <v>12</v>
      </c>
      <c r="C2" s="5"/>
      <c r="D2" s="5"/>
      <c r="E2" s="5"/>
      <c r="F2" s="5"/>
      <c r="G2" s="5"/>
      <c r="H2" s="5"/>
      <c r="I2" s="5"/>
    </row>
    <row r="3" spans="2:9" ht="15.75" x14ac:dyDescent="0.25">
      <c r="B3" s="5" t="s">
        <v>10</v>
      </c>
      <c r="C3" s="5"/>
      <c r="D3" s="5"/>
      <c r="E3" s="5"/>
      <c r="F3" s="5"/>
      <c r="G3" s="5"/>
      <c r="H3" s="5"/>
      <c r="I3" s="5"/>
    </row>
    <row r="4" spans="2:9" ht="15.75" x14ac:dyDescent="0.25">
      <c r="B4" s="5" t="s">
        <v>13</v>
      </c>
      <c r="C4" s="5"/>
      <c r="D4" s="5"/>
      <c r="E4" s="5"/>
      <c r="F4" s="5"/>
      <c r="G4" s="5"/>
      <c r="H4" s="5"/>
      <c r="I4" s="5"/>
    </row>
    <row r="5" spans="2:9" ht="15" x14ac:dyDescent="0.25">
      <c r="B5" s="6" t="s">
        <v>9</v>
      </c>
      <c r="C5" s="7"/>
      <c r="D5" s="10" t="s">
        <v>8</v>
      </c>
      <c r="E5" s="11"/>
      <c r="F5" s="11"/>
      <c r="G5" s="11"/>
      <c r="H5" s="12"/>
      <c r="I5" s="13" t="s">
        <v>7</v>
      </c>
    </row>
    <row r="6" spans="2:9" ht="24" x14ac:dyDescent="0.25">
      <c r="B6" s="8"/>
      <c r="C6" s="9"/>
      <c r="D6" s="2" t="s">
        <v>6</v>
      </c>
      <c r="E6" s="1" t="s">
        <v>5</v>
      </c>
      <c r="F6" s="2" t="s">
        <v>4</v>
      </c>
      <c r="G6" s="2" t="s">
        <v>3</v>
      </c>
      <c r="H6" s="2" t="s">
        <v>2</v>
      </c>
      <c r="I6" s="14"/>
    </row>
    <row r="7" spans="2:9" ht="15" x14ac:dyDescent="0.25">
      <c r="B7" s="8"/>
      <c r="C7" s="9"/>
      <c r="D7" s="4">
        <v>1</v>
      </c>
      <c r="E7" s="4">
        <v>2</v>
      </c>
      <c r="F7" s="4" t="s">
        <v>1</v>
      </c>
      <c r="G7" s="4">
        <v>4</v>
      </c>
      <c r="H7" s="4">
        <v>5</v>
      </c>
      <c r="I7" s="4" t="s">
        <v>0</v>
      </c>
    </row>
    <row r="8" spans="2:9" ht="15" x14ac:dyDescent="0.25">
      <c r="B8" s="30"/>
      <c r="C8" s="36"/>
      <c r="D8" s="31"/>
      <c r="E8" s="31"/>
      <c r="F8" s="31"/>
      <c r="G8" s="31"/>
      <c r="H8" s="31"/>
      <c r="I8" s="36"/>
    </row>
    <row r="9" spans="2:9" ht="15" x14ac:dyDescent="0.25">
      <c r="B9" s="32" t="s">
        <v>14</v>
      </c>
      <c r="C9" s="41"/>
      <c r="D9" s="40">
        <f>SUM(D10:D14)</f>
        <v>1767653722.9000001</v>
      </c>
      <c r="E9" s="24">
        <f>SUM(E10:E14)</f>
        <v>210573709.03999999</v>
      </c>
      <c r="F9" s="24">
        <f>SUM(F10:F14)</f>
        <v>1978227431.9400001</v>
      </c>
      <c r="G9" s="24">
        <f>SUM(G10:G14)</f>
        <v>1305022309.79</v>
      </c>
      <c r="H9" s="24">
        <f>SUM(H10:H14)</f>
        <v>1209293383.2500002</v>
      </c>
      <c r="I9" s="20">
        <f>SUM(I10:I14)</f>
        <v>673205122.15000021</v>
      </c>
    </row>
    <row r="10" spans="2:9" ht="15" x14ac:dyDescent="0.25">
      <c r="B10" s="33" t="s">
        <v>15</v>
      </c>
      <c r="C10" s="41"/>
      <c r="D10" s="25">
        <v>1574500</v>
      </c>
      <c r="E10" s="15">
        <v>28991.1</v>
      </c>
      <c r="F10" s="17">
        <f>SUM(D10:E10)</f>
        <v>1603491.1</v>
      </c>
      <c r="G10" s="25">
        <v>73420</v>
      </c>
      <c r="H10" s="15">
        <v>73420</v>
      </c>
      <c r="I10" s="17">
        <f>F10-G10</f>
        <v>1530071.1</v>
      </c>
    </row>
    <row r="11" spans="2:9" ht="15" x14ac:dyDescent="0.25">
      <c r="B11" s="33" t="s">
        <v>16</v>
      </c>
      <c r="C11" s="41"/>
      <c r="D11" s="22">
        <v>1654126240.5</v>
      </c>
      <c r="E11" s="21">
        <v>200462601.88</v>
      </c>
      <c r="F11" s="19">
        <f>SUM(D11:E11)</f>
        <v>1854588842.3800001</v>
      </c>
      <c r="G11" s="22">
        <v>1218296561.0799999</v>
      </c>
      <c r="H11" s="21">
        <v>1135429761.97</v>
      </c>
      <c r="I11" s="19">
        <f>F11-G11</f>
        <v>636292281.30000019</v>
      </c>
    </row>
    <row r="12" spans="2:9" ht="15" x14ac:dyDescent="0.25">
      <c r="B12" s="33" t="s">
        <v>17</v>
      </c>
      <c r="C12" s="41"/>
      <c r="D12" s="22">
        <v>57042284</v>
      </c>
      <c r="E12" s="21">
        <v>2061928.06</v>
      </c>
      <c r="F12" s="19">
        <f>SUM(D12:E12)</f>
        <v>59104212.060000002</v>
      </c>
      <c r="G12" s="22">
        <v>47260678.710000001</v>
      </c>
      <c r="H12" s="21">
        <v>44543200.140000001</v>
      </c>
      <c r="I12" s="19">
        <f>F12-G12</f>
        <v>11843533.350000001</v>
      </c>
    </row>
    <row r="13" spans="2:9" ht="15" x14ac:dyDescent="0.25">
      <c r="B13" s="33" t="s">
        <v>18</v>
      </c>
      <c r="C13" s="41"/>
      <c r="D13" s="22">
        <v>34440820</v>
      </c>
      <c r="E13" s="21">
        <v>3142688</v>
      </c>
      <c r="F13" s="19">
        <f>SUM(D13:E13)</f>
        <v>37583508</v>
      </c>
      <c r="G13" s="22">
        <v>21026899.760000002</v>
      </c>
      <c r="H13" s="21">
        <v>18201364.41</v>
      </c>
      <c r="I13" s="19">
        <f>F13-G13</f>
        <v>16556608.239999998</v>
      </c>
    </row>
    <row r="14" spans="2:9" ht="15" x14ac:dyDescent="0.25">
      <c r="B14" s="33" t="s">
        <v>19</v>
      </c>
      <c r="C14" s="41"/>
      <c r="D14" s="18">
        <v>20469878.399999999</v>
      </c>
      <c r="E14" s="16">
        <v>4877500</v>
      </c>
      <c r="F14" s="20">
        <f>SUM(D14:E14)</f>
        <v>25347378.399999999</v>
      </c>
      <c r="G14" s="18">
        <v>18364750.239999998</v>
      </c>
      <c r="H14" s="16">
        <v>11045636.73</v>
      </c>
      <c r="I14" s="20">
        <f>F14-G14</f>
        <v>6982628.1600000001</v>
      </c>
    </row>
    <row r="15" spans="2:9" ht="15" x14ac:dyDescent="0.25">
      <c r="B15" s="34"/>
      <c r="C15" s="37"/>
      <c r="D15" s="35"/>
      <c r="E15" s="35"/>
      <c r="F15" s="35"/>
      <c r="G15" s="35"/>
      <c r="H15" s="35"/>
      <c r="I15" s="37"/>
    </row>
    <row r="16" spans="2:9" ht="15" x14ac:dyDescent="0.25">
      <c r="B16" s="32" t="s">
        <v>20</v>
      </c>
      <c r="C16" s="41"/>
      <c r="D16" s="40">
        <f>SUM(D17:D23)</f>
        <v>607586793.17999995</v>
      </c>
      <c r="E16" s="24">
        <f>SUM(E17:E23)</f>
        <v>4130233.0399999991</v>
      </c>
      <c r="F16" s="24">
        <f>SUM(F17:F23)</f>
        <v>611717026.21999991</v>
      </c>
      <c r="G16" s="24">
        <f>SUM(G17:G23)</f>
        <v>423843222.93999994</v>
      </c>
      <c r="H16" s="24">
        <f>SUM(H17:H23)</f>
        <v>372151999.25000006</v>
      </c>
      <c r="I16" s="20">
        <f>SUM(I17:I23)</f>
        <v>187873803.27999997</v>
      </c>
    </row>
    <row r="17" spans="2:9" ht="15" x14ac:dyDescent="0.25">
      <c r="B17" s="33" t="s">
        <v>21</v>
      </c>
      <c r="C17" s="41"/>
      <c r="D17" s="25">
        <v>70194999.909999996</v>
      </c>
      <c r="E17" s="15">
        <v>10000000</v>
      </c>
      <c r="F17" s="17">
        <f>SUM(D17:E17)</f>
        <v>80194999.909999996</v>
      </c>
      <c r="G17" s="25">
        <v>67212135.140000001</v>
      </c>
      <c r="H17" s="15">
        <v>57655155.100000001</v>
      </c>
      <c r="I17" s="17">
        <f>F17-G17</f>
        <v>12982864.769999996</v>
      </c>
    </row>
    <row r="18" spans="2:9" ht="15" customHeight="1" x14ac:dyDescent="0.25">
      <c r="B18" s="33" t="s">
        <v>22</v>
      </c>
      <c r="C18" s="41"/>
      <c r="D18" s="22">
        <v>364130155</v>
      </c>
      <c r="E18" s="21">
        <v>-73943325.359999999</v>
      </c>
      <c r="F18" s="19">
        <f>SUM(D18:E18)</f>
        <v>290186829.63999999</v>
      </c>
      <c r="G18" s="22">
        <v>217322781.24000001</v>
      </c>
      <c r="H18" s="21">
        <v>205303981.46000001</v>
      </c>
      <c r="I18" s="19">
        <f>F18-G18</f>
        <v>72864048.399999976</v>
      </c>
    </row>
    <row r="19" spans="2:9" ht="15" customHeight="1" x14ac:dyDescent="0.25">
      <c r="B19" s="33" t="s">
        <v>23</v>
      </c>
      <c r="C19" s="41"/>
      <c r="D19" s="22">
        <v>15200520</v>
      </c>
      <c r="E19" s="21">
        <v>1984000</v>
      </c>
      <c r="F19" s="19">
        <f>SUM(D19:E19)</f>
        <v>17184520</v>
      </c>
      <c r="G19" s="22">
        <v>11597564.550000001</v>
      </c>
      <c r="H19" s="21">
        <v>7747901.29</v>
      </c>
      <c r="I19" s="19">
        <f>F19-G19</f>
        <v>5586955.4499999993</v>
      </c>
    </row>
    <row r="20" spans="2:9" ht="15" customHeight="1" x14ac:dyDescent="0.25">
      <c r="B20" s="33" t="s">
        <v>24</v>
      </c>
      <c r="C20" s="41"/>
      <c r="D20" s="22">
        <v>62341453.189999998</v>
      </c>
      <c r="E20" s="21">
        <v>5104</v>
      </c>
      <c r="F20" s="19">
        <f>SUM(D20:E20)</f>
        <v>62346557.189999998</v>
      </c>
      <c r="G20" s="22">
        <v>48278411.469999999</v>
      </c>
      <c r="H20" s="21">
        <v>48278411.469999999</v>
      </c>
      <c r="I20" s="19">
        <f>F20-G20</f>
        <v>14068145.719999999</v>
      </c>
    </row>
    <row r="21" spans="2:9" ht="15" customHeight="1" x14ac:dyDescent="0.25">
      <c r="B21" s="33" t="s">
        <v>25</v>
      </c>
      <c r="C21" s="41"/>
      <c r="D21" s="22">
        <v>586000</v>
      </c>
      <c r="E21" s="21">
        <v>-240000</v>
      </c>
      <c r="F21" s="19">
        <f>SUM(D21:E21)</f>
        <v>346000</v>
      </c>
      <c r="G21" s="22">
        <v>163082.4</v>
      </c>
      <c r="H21" s="21">
        <v>0</v>
      </c>
      <c r="I21" s="19">
        <f>F21-G21</f>
        <v>182917.6</v>
      </c>
    </row>
    <row r="22" spans="2:9" ht="15" customHeight="1" x14ac:dyDescent="0.25">
      <c r="B22" s="33" t="s">
        <v>26</v>
      </c>
      <c r="C22" s="41"/>
      <c r="D22" s="22">
        <v>8177576</v>
      </c>
      <c r="E22" s="21">
        <v>-650000</v>
      </c>
      <c r="F22" s="19">
        <f>SUM(D22:E22)</f>
        <v>7527576</v>
      </c>
      <c r="G22" s="22">
        <v>323050</v>
      </c>
      <c r="H22" s="21">
        <v>230650</v>
      </c>
      <c r="I22" s="19">
        <f>F22-G22</f>
        <v>7204526</v>
      </c>
    </row>
    <row r="23" spans="2:9" ht="15" customHeight="1" x14ac:dyDescent="0.25">
      <c r="B23" s="33" t="s">
        <v>27</v>
      </c>
      <c r="C23" s="41"/>
      <c r="D23" s="18">
        <v>86956089.079999998</v>
      </c>
      <c r="E23" s="16">
        <v>66974454.399999999</v>
      </c>
      <c r="F23" s="20">
        <f>SUM(D23:E23)</f>
        <v>153930543.47999999</v>
      </c>
      <c r="G23" s="18">
        <v>78946198.140000001</v>
      </c>
      <c r="H23" s="16">
        <v>52935899.93</v>
      </c>
      <c r="I23" s="20">
        <f>F23-G23</f>
        <v>74984345.339999989</v>
      </c>
    </row>
    <row r="24" spans="2:9" ht="15" customHeight="1" x14ac:dyDescent="0.25">
      <c r="B24" s="34"/>
      <c r="C24" s="37"/>
      <c r="D24" s="35"/>
      <c r="E24" s="35"/>
      <c r="F24" s="35"/>
      <c r="G24" s="35"/>
      <c r="H24" s="35"/>
      <c r="I24" s="37"/>
    </row>
    <row r="25" spans="2:9" ht="15" customHeight="1" x14ac:dyDescent="0.25">
      <c r="B25" s="32" t="s">
        <v>28</v>
      </c>
      <c r="C25" s="41"/>
      <c r="D25" s="40">
        <f>SUM(D26:D31)</f>
        <v>135338114</v>
      </c>
      <c r="E25" s="24">
        <f>SUM(E26:E31)</f>
        <v>208175873.88999999</v>
      </c>
      <c r="F25" s="24">
        <f>SUM(F26:F31)</f>
        <v>343513987.88999999</v>
      </c>
      <c r="G25" s="24">
        <f>SUM(G26:G31)</f>
        <v>69630145.200000003</v>
      </c>
      <c r="H25" s="24">
        <f>SUM(H26:H31)</f>
        <v>61528793.210000001</v>
      </c>
      <c r="I25" s="20">
        <f>SUM(I26:I31)</f>
        <v>273883842.69</v>
      </c>
    </row>
    <row r="26" spans="2:9" ht="15" customHeight="1" x14ac:dyDescent="0.25">
      <c r="B26" s="33" t="s">
        <v>29</v>
      </c>
      <c r="C26" s="41"/>
      <c r="D26" s="25">
        <v>1745000</v>
      </c>
      <c r="E26" s="15">
        <v>-214028</v>
      </c>
      <c r="F26" s="17">
        <f>SUM(D26:E26)</f>
        <v>1530972</v>
      </c>
      <c r="G26" s="25">
        <v>375772</v>
      </c>
      <c r="H26" s="15">
        <v>30972</v>
      </c>
      <c r="I26" s="17">
        <f>F26-G26</f>
        <v>1155200</v>
      </c>
    </row>
    <row r="27" spans="2:9" ht="15" customHeight="1" x14ac:dyDescent="0.25">
      <c r="B27" s="33" t="s">
        <v>30</v>
      </c>
      <c r="C27" s="41"/>
      <c r="D27" s="22">
        <v>3000000</v>
      </c>
      <c r="E27" s="21">
        <v>0</v>
      </c>
      <c r="F27" s="19">
        <f>SUM(D27:E27)</f>
        <v>3000000</v>
      </c>
      <c r="G27" s="22">
        <v>46400</v>
      </c>
      <c r="H27" s="21">
        <v>0</v>
      </c>
      <c r="I27" s="19">
        <f>F27-G27</f>
        <v>2953600</v>
      </c>
    </row>
    <row r="28" spans="2:9" ht="15" customHeight="1" x14ac:dyDescent="0.25">
      <c r="B28" s="33" t="s">
        <v>31</v>
      </c>
      <c r="C28" s="41"/>
      <c r="D28" s="22">
        <v>103663114</v>
      </c>
      <c r="E28" s="21">
        <v>213577461.56999999</v>
      </c>
      <c r="F28" s="19">
        <f>SUM(D28:E28)</f>
        <v>317240575.56999999</v>
      </c>
      <c r="G28" s="22">
        <v>54228122.799999997</v>
      </c>
      <c r="H28" s="21">
        <v>48538171.210000001</v>
      </c>
      <c r="I28" s="19">
        <f>F28-G28</f>
        <v>263012452.76999998</v>
      </c>
    </row>
    <row r="29" spans="2:9" ht="15" customHeight="1" x14ac:dyDescent="0.25">
      <c r="B29" s="33" t="s">
        <v>32</v>
      </c>
      <c r="C29" s="41"/>
      <c r="D29" s="22">
        <v>15000000</v>
      </c>
      <c r="E29" s="21">
        <v>-15000000</v>
      </c>
      <c r="F29" s="19">
        <f>SUM(D29:E29)</f>
        <v>0</v>
      </c>
      <c r="G29" s="22">
        <v>0</v>
      </c>
      <c r="H29" s="21">
        <v>0</v>
      </c>
      <c r="I29" s="19">
        <f>F29-G29</f>
        <v>0</v>
      </c>
    </row>
    <row r="30" spans="2:9" ht="15" customHeight="1" x14ac:dyDescent="0.25">
      <c r="B30" s="33" t="s">
        <v>33</v>
      </c>
      <c r="C30" s="41"/>
      <c r="D30" s="22">
        <v>6020000</v>
      </c>
      <c r="E30" s="21">
        <v>-710000</v>
      </c>
      <c r="F30" s="19">
        <f>SUM(D30:E30)</f>
        <v>5310000</v>
      </c>
      <c r="G30" s="22">
        <v>2581376</v>
      </c>
      <c r="H30" s="21">
        <v>2489490</v>
      </c>
      <c r="I30" s="19">
        <f>F30-G30</f>
        <v>2728624</v>
      </c>
    </row>
    <row r="31" spans="2:9" ht="15" customHeight="1" x14ac:dyDescent="0.25">
      <c r="B31" s="33" t="s">
        <v>34</v>
      </c>
      <c r="C31" s="41"/>
      <c r="D31" s="18">
        <v>5910000</v>
      </c>
      <c r="E31" s="16">
        <v>10522440.32</v>
      </c>
      <c r="F31" s="20">
        <f>SUM(D31:E31)</f>
        <v>16432440.32</v>
      </c>
      <c r="G31" s="18">
        <v>12398474.4</v>
      </c>
      <c r="H31" s="16">
        <v>10470160</v>
      </c>
      <c r="I31" s="20">
        <f>F31-G31</f>
        <v>4033965.92</v>
      </c>
    </row>
    <row r="32" spans="2:9" ht="15" customHeight="1" x14ac:dyDescent="0.25">
      <c r="B32" s="34"/>
      <c r="C32" s="37"/>
      <c r="D32" s="35"/>
      <c r="E32" s="35"/>
      <c r="F32" s="35"/>
      <c r="G32" s="35"/>
      <c r="H32" s="35"/>
      <c r="I32" s="37"/>
    </row>
    <row r="33" spans="2:9" ht="15" customHeight="1" x14ac:dyDescent="0.25">
      <c r="B33" s="32" t="s">
        <v>35</v>
      </c>
      <c r="C33" s="41"/>
      <c r="D33" s="40">
        <f>SUM(D34:D34)</f>
        <v>57103237.920000002</v>
      </c>
      <c r="E33" s="24">
        <f>SUM(E34:E34)</f>
        <v>-672510.28</v>
      </c>
      <c r="F33" s="24">
        <f>SUM(F34:F34)</f>
        <v>56430727.640000001</v>
      </c>
      <c r="G33" s="24">
        <f>SUM(G34:G34)</f>
        <v>33895081.469999999</v>
      </c>
      <c r="H33" s="24">
        <f>SUM(H34:H34)</f>
        <v>33883931.740000002</v>
      </c>
      <c r="I33" s="20">
        <f>SUM(I34:I34)</f>
        <v>22535646.170000002</v>
      </c>
    </row>
    <row r="34" spans="2:9" ht="15" customHeight="1" x14ac:dyDescent="0.25">
      <c r="B34" s="33" t="s">
        <v>36</v>
      </c>
      <c r="C34" s="41"/>
      <c r="D34" s="27">
        <v>57103237.920000002</v>
      </c>
      <c r="E34" s="26">
        <v>-672510.28</v>
      </c>
      <c r="F34" s="23">
        <f>SUM(D34:E34)</f>
        <v>56430727.640000001</v>
      </c>
      <c r="G34" s="27">
        <v>33895081.469999999</v>
      </c>
      <c r="H34" s="26">
        <v>33883931.740000002</v>
      </c>
      <c r="I34" s="23">
        <f>F34-G34</f>
        <v>22535646.170000002</v>
      </c>
    </row>
    <row r="35" spans="2:9" ht="15" customHeight="1" x14ac:dyDescent="0.25">
      <c r="B35" s="42"/>
      <c r="C35" s="43"/>
      <c r="D35" s="35"/>
      <c r="E35" s="35"/>
      <c r="F35" s="35"/>
      <c r="G35" s="35"/>
      <c r="H35" s="35"/>
      <c r="I35" s="37"/>
    </row>
    <row r="36" spans="2:9" ht="15" customHeight="1" x14ac:dyDescent="0.25">
      <c r="B36" s="38"/>
      <c r="C36" s="39" t="s">
        <v>37</v>
      </c>
      <c r="D36" s="29">
        <f>SUM(D10+D11+D12+D13+D14+D17+D18+D19+D20+D21+D22+D23+D26+D27+D28+D29+D30+D31+D34)</f>
        <v>2567681868.0000005</v>
      </c>
      <c r="E36" s="29">
        <f>SUM(E10+E11+E12+E13+E14+E17+E18+E19+E20+E21+E22+E23+E26+E27+E28+E29+E30+E31+E34)</f>
        <v>422207305.69</v>
      </c>
      <c r="F36" s="29">
        <f>SUM(F10+F11+F12+F13+F14+F17+F18+F19+F20+F21+F22+F23+F26+F27+F28+F29+F30+F31+F34)</f>
        <v>2989889173.6900005</v>
      </c>
      <c r="G36" s="29">
        <f>SUM(G10+G11+G12+G13+G14+G17+G18+G19+G20+G21+G22+G23+G26+G27+G28+G29+G30+G31+G34)</f>
        <v>1832390759.4000003</v>
      </c>
      <c r="H36" s="29">
        <f>SUM(H10+H11+H12+H13+H14+H17+H18+H19+H20+H21+H22+H23+H26+H27+H28+H29+H30+H31+H34)</f>
        <v>1676858107.4500003</v>
      </c>
      <c r="I36" s="28">
        <f>SUM(I10+I11+I12+I13+I14+I17+I18+I19+I20+I21+I22+I23+I26+I27+I28+I29+I30+I31+I34)</f>
        <v>1157498414.2900004</v>
      </c>
    </row>
    <row r="37" spans="2:9" ht="15" customHeight="1" x14ac:dyDescent="0.25"/>
    <row r="38" spans="2:9" ht="15" customHeight="1" x14ac:dyDescent="0.25">
      <c r="B38" s="44" t="s">
        <v>38</v>
      </c>
    </row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</sheetData>
  <mergeCells count="30">
    <mergeCell ref="B31:C31"/>
    <mergeCell ref="B33:C33"/>
    <mergeCell ref="B34:C34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5:C25"/>
    <mergeCell ref="B14:C14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:I1"/>
    <mergeCell ref="B2:I2"/>
    <mergeCell ref="B3:I3"/>
    <mergeCell ref="B5:C7"/>
    <mergeCell ref="D5:H5"/>
    <mergeCell ref="I5:I6"/>
    <mergeCell ref="B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Likuit</cp:lastModifiedBy>
  <dcterms:created xsi:type="dcterms:W3CDTF">2015-11-18T16:21:45Z</dcterms:created>
  <dcterms:modified xsi:type="dcterms:W3CDTF">2019-10-29T16:36:44Z</dcterms:modified>
</cp:coreProperties>
</file>