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F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E36" i="1"/>
  <c r="D36" i="1"/>
  <c r="I33" i="1"/>
  <c r="H33" i="1"/>
  <c r="G33" i="1"/>
  <c r="F33" i="1"/>
  <c r="E33" i="1"/>
  <c r="D33" i="1"/>
  <c r="I34" i="1"/>
  <c r="F34" i="1"/>
  <c r="H25" i="1"/>
  <c r="G25" i="1"/>
  <c r="E25" i="1"/>
  <c r="D25" i="1"/>
  <c r="I31" i="1"/>
  <c r="F31" i="1"/>
  <c r="I30" i="1"/>
  <c r="F30" i="1"/>
  <c r="I29" i="1"/>
  <c r="F29" i="1"/>
  <c r="F28" i="1"/>
  <c r="F25" i="1" s="1"/>
  <c r="I27" i="1"/>
  <c r="F27" i="1"/>
  <c r="I26" i="1"/>
  <c r="F26" i="1"/>
  <c r="I16" i="1"/>
  <c r="H16" i="1"/>
  <c r="G16" i="1"/>
  <c r="F16" i="1"/>
  <c r="E16" i="1"/>
  <c r="D16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9" i="1"/>
  <c r="H9" i="1"/>
  <c r="G9" i="1"/>
  <c r="F9" i="1"/>
  <c r="E9" i="1"/>
  <c r="D9" i="1"/>
  <c r="I14" i="1"/>
  <c r="F14" i="1"/>
  <c r="I13" i="1"/>
  <c r="F13" i="1"/>
  <c r="I12" i="1"/>
  <c r="F12" i="1"/>
  <c r="I11" i="1"/>
  <c r="F11" i="1"/>
  <c r="I10" i="1"/>
  <c r="F10" i="1"/>
  <c r="F36" i="1" l="1"/>
  <c r="I28" i="1"/>
  <c r="I36" i="1" l="1"/>
  <c r="I25" i="1"/>
</calcChain>
</file>

<file path=xl/sharedStrings.xml><?xml version="1.0" encoding="utf-8"?>
<sst xmlns="http://schemas.openxmlformats.org/spreadsheetml/2006/main" count="40" uniqueCount="40">
  <si>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</si>
  <si>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</si>
  <si>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</si>
  <si>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</si>
  <si>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</si>
  <si>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</si>
  <si>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</si>
  <si>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</si>
  <si>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</si>
  <si>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</si>
  <si>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</t>
  </si>
  <si>
    <t>ESTADO ANALÍTICO DEL EJERCICIO DEL PRESUPUESTO DE EGRESOS</t>
  </si>
  <si>
    <t>CLASIFICACIÓN FUNCIONAL (FINALIDAD Y FUNCIÓN)</t>
  </si>
  <si>
    <t>DEL 01 DE ENERO AL 31 DE MARZO DE 2019</t>
  </si>
  <si>
    <t>GOBIERNO</t>
  </si>
  <si>
    <t xml:space="preserve">	JUSTICIA</t>
  </si>
  <si>
    <t xml:space="preserve">	COORDINACIÓN DE LA POLÍTICA DE GOBIERNO</t>
  </si>
  <si>
    <t xml:space="preserve">	ASUNTOS FINANCIEROS Y HACENDARIOS</t>
  </si>
  <si>
    <t xml:space="preserve">	ASUNTOS DE ORDEN PÚBLICO Y DE SEGURIDAD INTERIOR</t>
  </si>
  <si>
    <t xml:space="preserve">	OTROS SERVICIOS GENERALES</t>
  </si>
  <si>
    <t>DESARROLLO SOCIAL</t>
  </si>
  <si>
    <t xml:space="preserve">	PROTECCIÓN AMBIENTAL</t>
  </si>
  <si>
    <t xml:space="preserve">	VIVIENDA Y SERVICIOS A LA COMUNIDAD</t>
  </si>
  <si>
    <t xml:space="preserve">	SALUD</t>
  </si>
  <si>
    <t xml:space="preserve">	RECREACIÓN, CULTURA Y OTRAS MANIFESTACIONES SOCIALES</t>
  </si>
  <si>
    <t xml:space="preserve">	EDUCACIÓN</t>
  </si>
  <si>
    <t xml:space="preserve">	PROTECCIÓN SOCIAL</t>
  </si>
  <si>
    <t xml:space="preserve">	OTROS ASUNTOS SOCIALES</t>
  </si>
  <si>
    <t>DESARROLLO ECONÓMICO</t>
  </si>
  <si>
    <t xml:space="preserve">	ASUNTOS ECONÓMICOS, COMERCIALES Y LABORALES EN GENERAL</t>
  </si>
  <si>
    <t xml:space="preserve">	AGROPECUARIA, SILVICULTURA, PESCA Y CAZA</t>
  </si>
  <si>
    <t xml:space="preserve">	MINERÍA, MANUFACTURAS Y CONSTRUCCIÓN</t>
  </si>
  <si>
    <t xml:space="preserve">	TRANSPORTE</t>
  </si>
  <si>
    <t xml:space="preserve">	TURISMO</t>
  </si>
  <si>
    <t xml:space="preserve">	CIENCIA, TECNOLOGÍA E INNOVACIÓN</t>
  </si>
  <si>
    <t>OTRAS NO CLASIFICADAS EN FUNCIONES ANTERIORES</t>
  </si>
  <si>
    <t xml:space="preserve">	TRANSACCIONES DE LA DEUDA PÚBLICA / COSTO FINANCIERO DE LA_x000D_
DEUDA</t>
  </si>
  <si>
    <t>Total del Gasto</t>
  </si>
  <si>
    <t>4-CO-019 Rev. 3 25-Ago-17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</si>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</sst>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2" borderId="9" xfId="1" applyNumberFormat="1" applyFont="1" applyFill="1" applyBorder="1" applyAlignment="1" applyProtection="1">
      <alignment horizontal="center" vertical="center" wrapText="1"/>
    </xf>
    <xf numFmtId="164" fontId="2" fillId="2" borderId="9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2" borderId="7" xfId="1" applyNumberFormat="1" applyFont="1" applyFill="1" applyBorder="1" applyAlignment="1" applyProtection="1">
      <alignment horizontal="center" vertical="center"/>
    </xf>
    <xf numFmtId="8" fontId="6" fillId="0" borderId="5" xfId="0" applyNumberFormat="1" applyFont="1" applyBorder="1" applyAlignment="1">
      <alignment wrapText="1"/>
    </xf>
    <xf numFmtId="8" fontId="6" fillId="0" borderId="11" xfId="0" applyNumberFormat="1" applyFont="1" applyBorder="1" applyAlignment="1">
      <alignment wrapText="1"/>
    </xf>
    <xf numFmtId="8" fontId="3" fillId="3" borderId="12" xfId="0" applyNumberFormat="1" applyFont="1" applyFill="1" applyBorder="1"/>
    <xf numFmtId="8" fontId="6" fillId="0" borderId="10" xfId="0" applyNumberFormat="1" applyFont="1" applyBorder="1" applyAlignment="1">
      <alignment wrapText="1"/>
    </xf>
    <xf numFmtId="8" fontId="3" fillId="3" borderId="6" xfId="0" applyNumberFormat="1" applyFont="1" applyFill="1" applyBorder="1"/>
    <xf numFmtId="8" fontId="3" fillId="3" borderId="13" xfId="0" applyNumberFormat="1" applyFont="1" applyFill="1" applyBorder="1"/>
    <xf numFmtId="8" fontId="6" fillId="0" borderId="8" xfId="0" applyNumberFormat="1" applyFont="1" applyBorder="1" applyAlignment="1">
      <alignment wrapText="1"/>
    </xf>
    <xf numFmtId="8" fontId="6" fillId="0" borderId="14" xfId="0" applyNumberFormat="1" applyFont="1" applyBorder="1" applyAlignment="1">
      <alignment wrapText="1"/>
    </xf>
    <xf numFmtId="8" fontId="3" fillId="3" borderId="1" xfId="0" applyNumberFormat="1" applyFont="1" applyFill="1" applyBorder="1"/>
    <xf numFmtId="8" fontId="3" fillId="3" borderId="11" xfId="0" applyNumberFormat="1" applyFont="1" applyFill="1" applyBorder="1"/>
    <xf numFmtId="8" fontId="6" fillId="0" borderId="0" xfId="0" applyNumberFormat="1" applyFont="1" applyBorder="1" applyAlignment="1">
      <alignment wrapText="1"/>
    </xf>
    <xf numFmtId="8" fontId="6" fillId="0" borderId="3" xfId="0" applyNumberFormat="1" applyFont="1" applyBorder="1" applyAlignment="1">
      <alignment wrapText="1"/>
    </xf>
    <xf numFmtId="8" fontId="6" fillId="0" borderId="15" xfId="0" applyNumberFormat="1" applyFont="1" applyBorder="1" applyAlignment="1">
      <alignment wrapText="1"/>
    </xf>
    <xf numFmtId="8" fontId="5" fillId="4" borderId="13" xfId="0" applyNumberFormat="1" applyFont="1" applyFill="1" applyBorder="1" applyAlignment="1">
      <alignment wrapText="1"/>
    </xf>
    <xf numFmtId="8" fontId="5" fillId="4" borderId="11" xfId="0" applyNumberFormat="1" applyFont="1" applyFill="1" applyBorder="1" applyAlignment="1">
      <alignment wrapText="1"/>
    </xf>
    <xf numFmtId="0" fontId="3" fillId="0" borderId="8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4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8" fontId="3" fillId="3" borderId="10" xfId="0" applyNumberFormat="1" applyFont="1" applyFill="1" applyBorder="1"/>
    <xf numFmtId="0" fontId="3" fillId="0" borderId="3" xfId="0" applyFont="1" applyBorder="1"/>
    <xf numFmtId="0" fontId="3" fillId="0" borderId="2" xfId="0" applyFont="1" applyBorder="1"/>
    <xf numFmtId="0" fontId="7" fillId="0" borderId="0" xfId="0" applyFont="1"/>
    <xf numFmtId="164" fontId="4" fillId="0" borderId="0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R48"/>
  <sheetViews>
    <sheetView tabSelected="1" topLeftCell="A22" workbookViewId="0">
      <selection activeCell="B39" sqref="B39"/>
    </sheetView>
  </sheetViews>
  <sheetFormatPr baseColWidth="10" defaultColWidth="0" defaultRowHeight="0" customHeight="1" zeroHeight="1" x14ac:dyDescent="0.25"/>
  <cols>
    <col min="1" max="1" width="2.7109375" customWidth="1"/>
    <col min="2" max="2" width="12.28515625" style="3" customWidth="1"/>
    <col min="3" max="3" width="22.140625" style="3" customWidth="1"/>
    <col min="4" max="9" width="21.140625" style="3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ht="15.75" x14ac:dyDescent="0.25">
      <c r="B1" s="32" t="s">
        <v>11</v>
      </c>
      <c r="C1" s="32"/>
      <c r="D1" s="32"/>
      <c r="E1" s="32"/>
      <c r="F1" s="32"/>
      <c r="G1" s="32"/>
      <c r="H1" s="32"/>
      <c r="I1" s="32"/>
    </row>
    <row r="2" spans="2:9" ht="15.75" x14ac:dyDescent="0.25">
      <c r="B2" s="32" t="s">
        <v>12</v>
      </c>
      <c r="C2" s="32"/>
      <c r="D2" s="32"/>
      <c r="E2" s="32"/>
      <c r="F2" s="32"/>
      <c r="G2" s="32"/>
      <c r="H2" s="32"/>
      <c r="I2" s="32"/>
    </row>
    <row r="3" spans="2:9" ht="15.75" x14ac:dyDescent="0.25">
      <c r="B3" s="32" t="s">
        <v>10</v>
      </c>
      <c r="C3" s="32"/>
      <c r="D3" s="32"/>
      <c r="E3" s="32"/>
      <c r="F3" s="32"/>
      <c r="G3" s="32"/>
      <c r="H3" s="32"/>
      <c r="I3" s="32"/>
    </row>
    <row r="4" spans="2:9" ht="15.75" x14ac:dyDescent="0.25">
      <c r="B4" s="32" t="s">
        <v>13</v>
      </c>
      <c r="C4" s="32"/>
      <c r="D4" s="32"/>
      <c r="E4" s="32"/>
      <c r="F4" s="32"/>
      <c r="G4" s="32"/>
      <c r="H4" s="32"/>
      <c r="I4" s="32"/>
    </row>
    <row r="5" spans="2:9" ht="15" x14ac:dyDescent="0.25">
      <c r="B5" s="33" t="s">
        <v>9</v>
      </c>
      <c r="C5" s="34"/>
      <c r="D5" s="37" t="s">
        <v>8</v>
      </c>
      <c r="E5" s="38"/>
      <c r="F5" s="38"/>
      <c r="G5" s="38"/>
      <c r="H5" s="39"/>
      <c r="I5" s="40" t="s">
        <v>7</v>
      </c>
    </row>
    <row r="6" spans="2:9" ht="24" x14ac:dyDescent="0.25">
      <c r="B6" s="35"/>
      <c r="C6" s="36"/>
      <c r="D6" s="2" t="s">
        <v>6</v>
      </c>
      <c r="E6" s="1" t="s">
        <v>5</v>
      </c>
      <c r="F6" s="2" t="s">
        <v>4</v>
      </c>
      <c r="G6" s="2" t="s">
        <v>3</v>
      </c>
      <c r="H6" s="2" t="s">
        <v>2</v>
      </c>
      <c r="I6" s="41"/>
    </row>
    <row r="7" spans="2:9" ht="15" x14ac:dyDescent="0.25">
      <c r="B7" s="35"/>
      <c r="C7" s="36"/>
      <c r="D7" s="4">
        <v>1</v>
      </c>
      <c r="E7" s="4">
        <v>2</v>
      </c>
      <c r="F7" s="4" t="s">
        <v>1</v>
      </c>
      <c r="G7" s="4">
        <v>4</v>
      </c>
      <c r="H7" s="4">
        <v>5</v>
      </c>
      <c r="I7" s="4" t="s">
        <v>0</v>
      </c>
    </row>
    <row r="8" spans="2:9" ht="15" x14ac:dyDescent="0.25">
      <c r="B8" s="20"/>
      <c r="C8" s="24"/>
      <c r="D8" s="21"/>
      <c r="E8" s="21"/>
      <c r="F8" s="21"/>
      <c r="G8" s="21"/>
      <c r="H8" s="21"/>
      <c r="I8" s="24"/>
    </row>
    <row r="9" spans="2:9" ht="15" x14ac:dyDescent="0.25">
      <c r="B9" s="42" t="s">
        <v>14</v>
      </c>
      <c r="C9" s="43"/>
      <c r="D9" s="28">
        <f t="shared" ref="D9:I9" si="0">SUM(D10:D14)</f>
        <v>1767653722.9000001</v>
      </c>
      <c r="E9" s="14">
        <f t="shared" si="0"/>
        <v>108417585</v>
      </c>
      <c r="F9" s="14">
        <f t="shared" si="0"/>
        <v>1876071307.9000001</v>
      </c>
      <c r="G9" s="14">
        <f t="shared" si="0"/>
        <v>350992401.92000002</v>
      </c>
      <c r="H9" s="14">
        <f t="shared" si="0"/>
        <v>313472628.62999994</v>
      </c>
      <c r="I9" s="10">
        <f t="shared" si="0"/>
        <v>1525078905.98</v>
      </c>
    </row>
    <row r="10" spans="2:9" ht="15" x14ac:dyDescent="0.25">
      <c r="B10" s="44" t="s">
        <v>15</v>
      </c>
      <c r="C10" s="43"/>
      <c r="D10" s="15">
        <v>1574500</v>
      </c>
      <c r="E10" s="5">
        <v>0</v>
      </c>
      <c r="F10" s="7">
        <f>SUM(D10:E10)</f>
        <v>1574500</v>
      </c>
      <c r="G10" s="15">
        <v>0</v>
      </c>
      <c r="H10" s="5">
        <v>0</v>
      </c>
      <c r="I10" s="7">
        <f>F10-G10</f>
        <v>1574500</v>
      </c>
    </row>
    <row r="11" spans="2:9" ht="15" x14ac:dyDescent="0.25">
      <c r="B11" s="44" t="s">
        <v>16</v>
      </c>
      <c r="C11" s="43"/>
      <c r="D11" s="12">
        <v>1654126240.5</v>
      </c>
      <c r="E11" s="11">
        <v>108150397</v>
      </c>
      <c r="F11" s="9">
        <f>SUM(D11:E11)</f>
        <v>1762276637.5</v>
      </c>
      <c r="G11" s="12">
        <v>340356088.23000002</v>
      </c>
      <c r="H11" s="11">
        <v>304716328.20999998</v>
      </c>
      <c r="I11" s="9">
        <f>F11-G11</f>
        <v>1421920549.27</v>
      </c>
    </row>
    <row r="12" spans="2:9" ht="15" x14ac:dyDescent="0.25">
      <c r="B12" s="44" t="s">
        <v>17</v>
      </c>
      <c r="C12" s="43"/>
      <c r="D12" s="12">
        <v>57042284</v>
      </c>
      <c r="E12" s="11">
        <v>-1260000</v>
      </c>
      <c r="F12" s="9">
        <f>SUM(D12:E12)</f>
        <v>55782284</v>
      </c>
      <c r="G12" s="12">
        <v>9987146.5299999993</v>
      </c>
      <c r="H12" s="11">
        <v>8718993.7699999996</v>
      </c>
      <c r="I12" s="9">
        <f>F12-G12</f>
        <v>45795137.469999999</v>
      </c>
    </row>
    <row r="13" spans="2:9" ht="24" customHeight="1" x14ac:dyDescent="0.25">
      <c r="B13" s="44" t="s">
        <v>18</v>
      </c>
      <c r="C13" s="43"/>
      <c r="D13" s="12">
        <v>34440820</v>
      </c>
      <c r="E13" s="11">
        <v>1527188</v>
      </c>
      <c r="F13" s="9">
        <f>SUM(D13:E13)</f>
        <v>35968008</v>
      </c>
      <c r="G13" s="12">
        <v>561667.16</v>
      </c>
      <c r="H13" s="11">
        <v>37306.65</v>
      </c>
      <c r="I13" s="9">
        <f>F13-G13</f>
        <v>35406340.840000004</v>
      </c>
    </row>
    <row r="14" spans="2:9" ht="15" x14ac:dyDescent="0.25">
      <c r="B14" s="44" t="s">
        <v>19</v>
      </c>
      <c r="C14" s="43"/>
      <c r="D14" s="8">
        <v>20469878.399999999</v>
      </c>
      <c r="E14" s="6">
        <v>0</v>
      </c>
      <c r="F14" s="10">
        <f>SUM(D14:E14)</f>
        <v>20469878.399999999</v>
      </c>
      <c r="G14" s="8">
        <v>87500</v>
      </c>
      <c r="H14" s="6">
        <v>0</v>
      </c>
      <c r="I14" s="10">
        <f>F14-G14</f>
        <v>20382378.399999999</v>
      </c>
    </row>
    <row r="15" spans="2:9" ht="15" x14ac:dyDescent="0.25">
      <c r="B15" s="22"/>
      <c r="C15" s="25"/>
      <c r="D15" s="23"/>
      <c r="E15" s="23"/>
      <c r="F15" s="23"/>
      <c r="G15" s="23"/>
      <c r="H15" s="23"/>
      <c r="I15" s="25"/>
    </row>
    <row r="16" spans="2:9" ht="15" x14ac:dyDescent="0.25">
      <c r="B16" s="42" t="s">
        <v>20</v>
      </c>
      <c r="C16" s="43"/>
      <c r="D16" s="28">
        <f t="shared" ref="D16:I16" si="1">SUM(D17:D23)</f>
        <v>607586793.17999995</v>
      </c>
      <c r="E16" s="14">
        <f t="shared" si="1"/>
        <v>-93417585</v>
      </c>
      <c r="F16" s="14">
        <f t="shared" si="1"/>
        <v>514169208.17999995</v>
      </c>
      <c r="G16" s="14">
        <f t="shared" si="1"/>
        <v>90637916.919999987</v>
      </c>
      <c r="H16" s="14">
        <f t="shared" si="1"/>
        <v>85173352.409999996</v>
      </c>
      <c r="I16" s="10">
        <f t="shared" si="1"/>
        <v>423531291.25999993</v>
      </c>
    </row>
    <row r="17" spans="2:9" ht="15" x14ac:dyDescent="0.25">
      <c r="B17" s="44" t="s">
        <v>21</v>
      </c>
      <c r="C17" s="43"/>
      <c r="D17" s="15">
        <v>70194999.909999996</v>
      </c>
      <c r="E17" s="5">
        <v>0</v>
      </c>
      <c r="F17" s="7">
        <f t="shared" ref="F17:F23" si="2">SUM(D17:E17)</f>
        <v>70194999.909999996</v>
      </c>
      <c r="G17" s="15">
        <v>16692506.359999999</v>
      </c>
      <c r="H17" s="5">
        <v>16692506.359999999</v>
      </c>
      <c r="I17" s="7">
        <f t="shared" ref="I17:I23" si="3">F17-G17</f>
        <v>53502493.549999997</v>
      </c>
    </row>
    <row r="18" spans="2:9" ht="15" customHeight="1" x14ac:dyDescent="0.25">
      <c r="B18" s="44" t="s">
        <v>22</v>
      </c>
      <c r="C18" s="43"/>
      <c r="D18" s="12">
        <v>364130155</v>
      </c>
      <c r="E18" s="11">
        <v>-94577585</v>
      </c>
      <c r="F18" s="9">
        <f t="shared" si="2"/>
        <v>269552570</v>
      </c>
      <c r="G18" s="12">
        <v>52352805.710000001</v>
      </c>
      <c r="H18" s="11">
        <v>50460702.740000002</v>
      </c>
      <c r="I18" s="9">
        <f t="shared" si="3"/>
        <v>217199764.28999999</v>
      </c>
    </row>
    <row r="19" spans="2:9" ht="15" customHeight="1" x14ac:dyDescent="0.25">
      <c r="B19" s="44" t="s">
        <v>23</v>
      </c>
      <c r="C19" s="43"/>
      <c r="D19" s="12">
        <v>15200520</v>
      </c>
      <c r="E19" s="11">
        <v>0</v>
      </c>
      <c r="F19" s="9">
        <f t="shared" si="2"/>
        <v>15200520</v>
      </c>
      <c r="G19" s="12">
        <v>2353095.2200000002</v>
      </c>
      <c r="H19" s="11">
        <v>1372910.22</v>
      </c>
      <c r="I19" s="9">
        <f t="shared" si="3"/>
        <v>12847424.779999999</v>
      </c>
    </row>
    <row r="20" spans="2:9" ht="26.25" customHeight="1" x14ac:dyDescent="0.25">
      <c r="B20" s="44" t="s">
        <v>24</v>
      </c>
      <c r="C20" s="43"/>
      <c r="D20" s="12">
        <v>62341453.189999998</v>
      </c>
      <c r="E20" s="11">
        <v>0</v>
      </c>
      <c r="F20" s="9">
        <f t="shared" si="2"/>
        <v>62341453.189999998</v>
      </c>
      <c r="G20" s="12">
        <v>18551509.629999999</v>
      </c>
      <c r="H20" s="11">
        <v>15959233.09</v>
      </c>
      <c r="I20" s="9">
        <f t="shared" si="3"/>
        <v>43789943.560000002</v>
      </c>
    </row>
    <row r="21" spans="2:9" ht="15" customHeight="1" x14ac:dyDescent="0.25">
      <c r="B21" s="44" t="s">
        <v>25</v>
      </c>
      <c r="C21" s="43"/>
      <c r="D21" s="12">
        <v>586000</v>
      </c>
      <c r="E21" s="11">
        <v>0</v>
      </c>
      <c r="F21" s="9">
        <f t="shared" si="2"/>
        <v>586000</v>
      </c>
      <c r="G21" s="12">
        <v>0</v>
      </c>
      <c r="H21" s="11">
        <v>0</v>
      </c>
      <c r="I21" s="9">
        <f t="shared" si="3"/>
        <v>586000</v>
      </c>
    </row>
    <row r="22" spans="2:9" ht="15" customHeight="1" x14ac:dyDescent="0.25">
      <c r="B22" s="44" t="s">
        <v>26</v>
      </c>
      <c r="C22" s="43"/>
      <c r="D22" s="12">
        <v>8177576</v>
      </c>
      <c r="E22" s="11">
        <v>0</v>
      </c>
      <c r="F22" s="9">
        <f t="shared" si="2"/>
        <v>8177576</v>
      </c>
      <c r="G22" s="12">
        <v>0</v>
      </c>
      <c r="H22" s="11">
        <v>0</v>
      </c>
      <c r="I22" s="9">
        <f t="shared" si="3"/>
        <v>8177576</v>
      </c>
    </row>
    <row r="23" spans="2:9" ht="15" customHeight="1" x14ac:dyDescent="0.25">
      <c r="B23" s="44" t="s">
        <v>27</v>
      </c>
      <c r="C23" s="43"/>
      <c r="D23" s="8">
        <v>86956089.079999998</v>
      </c>
      <c r="E23" s="6">
        <v>1160000</v>
      </c>
      <c r="F23" s="10">
        <f t="shared" si="2"/>
        <v>88116089.079999998</v>
      </c>
      <c r="G23" s="8">
        <v>688000</v>
      </c>
      <c r="H23" s="6">
        <v>688000</v>
      </c>
      <c r="I23" s="10">
        <f t="shared" si="3"/>
        <v>87428089.079999998</v>
      </c>
    </row>
    <row r="24" spans="2:9" ht="15" customHeight="1" x14ac:dyDescent="0.25">
      <c r="B24" s="22"/>
      <c r="C24" s="25"/>
      <c r="D24" s="23"/>
      <c r="E24" s="23"/>
      <c r="F24" s="23"/>
      <c r="G24" s="23"/>
      <c r="H24" s="23"/>
      <c r="I24" s="25"/>
    </row>
    <row r="25" spans="2:9" ht="15" customHeight="1" x14ac:dyDescent="0.25">
      <c r="B25" s="42" t="s">
        <v>28</v>
      </c>
      <c r="C25" s="43"/>
      <c r="D25" s="28">
        <f t="shared" ref="D25:I25" si="4">SUM(D26:D31)</f>
        <v>135338114</v>
      </c>
      <c r="E25" s="14">
        <f t="shared" si="4"/>
        <v>-15000000</v>
      </c>
      <c r="F25" s="14">
        <f t="shared" si="4"/>
        <v>120338114</v>
      </c>
      <c r="G25" s="14">
        <f t="shared" si="4"/>
        <v>11096855.699999999</v>
      </c>
      <c r="H25" s="14">
        <f t="shared" si="4"/>
        <v>6696836.79</v>
      </c>
      <c r="I25" s="10">
        <f t="shared" si="4"/>
        <v>109241258.3</v>
      </c>
    </row>
    <row r="26" spans="2:9" ht="26.25" customHeight="1" x14ac:dyDescent="0.25">
      <c r="B26" s="44" t="s">
        <v>29</v>
      </c>
      <c r="C26" s="43"/>
      <c r="D26" s="15">
        <v>1745000</v>
      </c>
      <c r="E26" s="5">
        <v>0</v>
      </c>
      <c r="F26" s="7">
        <f t="shared" ref="F26:F31" si="5">SUM(D26:E26)</f>
        <v>1745000</v>
      </c>
      <c r="G26" s="15">
        <v>0</v>
      </c>
      <c r="H26" s="5">
        <v>0</v>
      </c>
      <c r="I26" s="7">
        <f t="shared" ref="I26:I31" si="6">F26-G26</f>
        <v>1745000</v>
      </c>
    </row>
    <row r="27" spans="2:9" ht="27" customHeight="1" x14ac:dyDescent="0.25">
      <c r="B27" s="44" t="s">
        <v>30</v>
      </c>
      <c r="C27" s="43"/>
      <c r="D27" s="12">
        <v>3000000</v>
      </c>
      <c r="E27" s="11">
        <v>0</v>
      </c>
      <c r="F27" s="9">
        <f t="shared" si="5"/>
        <v>3000000</v>
      </c>
      <c r="G27" s="12">
        <v>0</v>
      </c>
      <c r="H27" s="11">
        <v>0</v>
      </c>
      <c r="I27" s="9">
        <f t="shared" si="6"/>
        <v>3000000</v>
      </c>
    </row>
    <row r="28" spans="2:9" ht="15" customHeight="1" x14ac:dyDescent="0.25">
      <c r="B28" s="44" t="s">
        <v>31</v>
      </c>
      <c r="C28" s="43"/>
      <c r="D28" s="12">
        <v>103663114</v>
      </c>
      <c r="E28" s="11">
        <v>0</v>
      </c>
      <c r="F28" s="9">
        <f t="shared" si="5"/>
        <v>103663114</v>
      </c>
      <c r="G28" s="12">
        <v>11096855.699999999</v>
      </c>
      <c r="H28" s="11">
        <v>6696836.79</v>
      </c>
      <c r="I28" s="9">
        <f t="shared" si="6"/>
        <v>92566258.299999997</v>
      </c>
    </row>
    <row r="29" spans="2:9" ht="15" customHeight="1" x14ac:dyDescent="0.25">
      <c r="B29" s="44" t="s">
        <v>32</v>
      </c>
      <c r="C29" s="43"/>
      <c r="D29" s="12">
        <v>15000000</v>
      </c>
      <c r="E29" s="11">
        <v>-15000000</v>
      </c>
      <c r="F29" s="9">
        <f t="shared" si="5"/>
        <v>0</v>
      </c>
      <c r="G29" s="12">
        <v>0</v>
      </c>
      <c r="H29" s="11">
        <v>0</v>
      </c>
      <c r="I29" s="9">
        <f t="shared" si="6"/>
        <v>0</v>
      </c>
    </row>
    <row r="30" spans="2:9" ht="15" customHeight="1" x14ac:dyDescent="0.25">
      <c r="B30" s="44" t="s">
        <v>33</v>
      </c>
      <c r="C30" s="43"/>
      <c r="D30" s="12">
        <v>6020000</v>
      </c>
      <c r="E30" s="11">
        <v>0</v>
      </c>
      <c r="F30" s="9">
        <f t="shared" si="5"/>
        <v>6020000</v>
      </c>
      <c r="G30" s="12">
        <v>0</v>
      </c>
      <c r="H30" s="11">
        <v>0</v>
      </c>
      <c r="I30" s="9">
        <f t="shared" si="6"/>
        <v>6020000</v>
      </c>
    </row>
    <row r="31" spans="2:9" ht="15" customHeight="1" x14ac:dyDescent="0.25">
      <c r="B31" s="44" t="s">
        <v>34</v>
      </c>
      <c r="C31" s="43"/>
      <c r="D31" s="8">
        <v>5910000</v>
      </c>
      <c r="E31" s="6">
        <v>0</v>
      </c>
      <c r="F31" s="10">
        <f t="shared" si="5"/>
        <v>5910000</v>
      </c>
      <c r="G31" s="8">
        <v>0</v>
      </c>
      <c r="H31" s="6">
        <v>0</v>
      </c>
      <c r="I31" s="10">
        <f t="shared" si="6"/>
        <v>5910000</v>
      </c>
    </row>
    <row r="32" spans="2:9" ht="15" customHeight="1" x14ac:dyDescent="0.25">
      <c r="B32" s="22"/>
      <c r="C32" s="25"/>
      <c r="D32" s="23"/>
      <c r="E32" s="23"/>
      <c r="F32" s="23"/>
      <c r="G32" s="23"/>
      <c r="H32" s="23"/>
      <c r="I32" s="25"/>
    </row>
    <row r="33" spans="2:9" ht="27.75" customHeight="1" x14ac:dyDescent="0.25">
      <c r="B33" s="42" t="s">
        <v>35</v>
      </c>
      <c r="C33" s="43"/>
      <c r="D33" s="28">
        <f t="shared" ref="D33:I33" si="7">SUM(D34:D34)</f>
        <v>57103237.920000002</v>
      </c>
      <c r="E33" s="14">
        <f t="shared" si="7"/>
        <v>0</v>
      </c>
      <c r="F33" s="14">
        <f t="shared" si="7"/>
        <v>57103237.920000002</v>
      </c>
      <c r="G33" s="14">
        <f t="shared" si="7"/>
        <v>11609603.75</v>
      </c>
      <c r="H33" s="14">
        <f t="shared" si="7"/>
        <v>11609603.75</v>
      </c>
      <c r="I33" s="10">
        <f t="shared" si="7"/>
        <v>45493634.170000002</v>
      </c>
    </row>
    <row r="34" spans="2:9" ht="35.25" customHeight="1" x14ac:dyDescent="0.25">
      <c r="B34" s="44" t="s">
        <v>36</v>
      </c>
      <c r="C34" s="43"/>
      <c r="D34" s="17">
        <v>57103237.920000002</v>
      </c>
      <c r="E34" s="16">
        <v>0</v>
      </c>
      <c r="F34" s="13">
        <f>SUM(D34:E34)</f>
        <v>57103237.920000002</v>
      </c>
      <c r="G34" s="17">
        <v>11609603.75</v>
      </c>
      <c r="H34" s="16">
        <v>11609603.75</v>
      </c>
      <c r="I34" s="13">
        <f>F34-G34</f>
        <v>45493634.170000002</v>
      </c>
    </row>
    <row r="35" spans="2:9" ht="15" customHeight="1" x14ac:dyDescent="0.25">
      <c r="B35" s="29"/>
      <c r="C35" s="30"/>
      <c r="D35" s="23"/>
      <c r="E35" s="23"/>
      <c r="F35" s="23"/>
      <c r="G35" s="23"/>
      <c r="H35" s="23"/>
      <c r="I35" s="25"/>
    </row>
    <row r="36" spans="2:9" ht="15" customHeight="1" x14ac:dyDescent="0.25">
      <c r="B36" s="26"/>
      <c r="C36" s="27" t="s">
        <v>37</v>
      </c>
      <c r="D36" s="19">
        <f t="shared" ref="D36:I36" si="8">SUM(D10+D11+D12+D13+D14+D17+D18+D19+D20+D21+D22+D23+D26+D27+D28+D29+D30+D31+D34)</f>
        <v>2567681868.0000005</v>
      </c>
      <c r="E36" s="19">
        <f t="shared" si="8"/>
        <v>0</v>
      </c>
      <c r="F36" s="19">
        <f t="shared" si="8"/>
        <v>2567681868.0000005</v>
      </c>
      <c r="G36" s="19">
        <f t="shared" si="8"/>
        <v>464336778.29000002</v>
      </c>
      <c r="H36" s="19">
        <f t="shared" si="8"/>
        <v>416952421.57999998</v>
      </c>
      <c r="I36" s="18">
        <f t="shared" si="8"/>
        <v>2103345089.7099998</v>
      </c>
    </row>
    <row r="37" spans="2:9" ht="15" customHeight="1" x14ac:dyDescent="0.25"/>
    <row r="38" spans="2:9" ht="15" customHeight="1" x14ac:dyDescent="0.25">
      <c r="B38" s="31" t="s">
        <v>39</v>
      </c>
      <c r="C38" s="23"/>
      <c r="D38" s="23"/>
      <c r="E38" s="23"/>
      <c r="F38" s="23"/>
      <c r="G38" s="23"/>
      <c r="H38" s="23"/>
      <c r="I38" s="23"/>
    </row>
    <row r="39" spans="2:9" ht="15" customHeight="1" x14ac:dyDescent="0.25">
      <c r="C39" s="23"/>
      <c r="D39" s="45"/>
      <c r="E39" s="46"/>
      <c r="F39" s="23"/>
      <c r="G39" s="45"/>
      <c r="H39" s="46"/>
      <c r="I39" s="23"/>
    </row>
    <row r="40" spans="2:9" ht="15" customHeight="1" x14ac:dyDescent="0.25">
      <c r="C40" s="23"/>
      <c r="D40" s="23"/>
      <c r="E40" s="23"/>
      <c r="F40" s="23"/>
      <c r="G40" s="23"/>
      <c r="H40" s="23"/>
      <c r="I40" s="23"/>
    </row>
    <row r="41" spans="2:9" ht="15" customHeight="1" x14ac:dyDescent="0.25">
      <c r="C41" s="23"/>
      <c r="D41" s="23"/>
      <c r="E41" s="23"/>
      <c r="F41" s="23"/>
      <c r="G41" s="23"/>
      <c r="H41" s="23"/>
      <c r="I41" s="23"/>
    </row>
    <row r="42" spans="2:9" ht="15" customHeight="1" x14ac:dyDescent="0.25">
      <c r="C42" s="23"/>
      <c r="D42" s="45"/>
      <c r="E42" s="46"/>
      <c r="F42" s="23"/>
      <c r="G42" s="45"/>
      <c r="H42" s="46"/>
      <c r="I42" s="23"/>
    </row>
    <row r="43" spans="2:9" ht="15" customHeight="1" x14ac:dyDescent="0.25"/>
    <row r="44" spans="2:9" ht="15" customHeight="1" x14ac:dyDescent="0.25">
      <c r="I44" s="3" t="s">
        <v>38</v>
      </c>
    </row>
    <row r="45" spans="2:9" ht="15" customHeight="1" x14ac:dyDescent="0.25"/>
    <row r="46" spans="2:9" ht="15" customHeight="1" x14ac:dyDescent="0.25"/>
    <row r="47" spans="2:9" ht="15" customHeight="1" x14ac:dyDescent="0.25"/>
    <row r="48" spans="2:9" ht="15" customHeight="1" x14ac:dyDescent="0.25"/>
  </sheetData>
  <mergeCells count="34">
    <mergeCell ref="G39:H39"/>
    <mergeCell ref="G42:H42"/>
    <mergeCell ref="B31:C31"/>
    <mergeCell ref="B33:C33"/>
    <mergeCell ref="B34:C34"/>
    <mergeCell ref="D39:E39"/>
    <mergeCell ref="D42:E42"/>
    <mergeCell ref="B26:C26"/>
    <mergeCell ref="B27:C27"/>
    <mergeCell ref="B28:C28"/>
    <mergeCell ref="B29:C29"/>
    <mergeCell ref="B30:C30"/>
    <mergeCell ref="B20:C20"/>
    <mergeCell ref="B21:C21"/>
    <mergeCell ref="B22:C22"/>
    <mergeCell ref="B23:C23"/>
    <mergeCell ref="B25:C25"/>
    <mergeCell ref="B14:C14"/>
    <mergeCell ref="B16:C16"/>
    <mergeCell ref="B17:C17"/>
    <mergeCell ref="B18:C18"/>
    <mergeCell ref="B19:C19"/>
    <mergeCell ref="B9:C9"/>
    <mergeCell ref="B10:C10"/>
    <mergeCell ref="B11:C11"/>
    <mergeCell ref="B12:C12"/>
    <mergeCell ref="B13:C13"/>
    <mergeCell ref="B1:I1"/>
    <mergeCell ref="B2:I2"/>
    <mergeCell ref="B3:I3"/>
    <mergeCell ref="B5:C7"/>
    <mergeCell ref="D5:H5"/>
    <mergeCell ref="I5:I6"/>
    <mergeCell ref="B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Likuit</cp:lastModifiedBy>
  <dcterms:created xsi:type="dcterms:W3CDTF">2015-11-18T16:21:45Z</dcterms:created>
  <dcterms:modified xsi:type="dcterms:W3CDTF">2019-07-25T16:17:16Z</dcterms:modified>
</cp:coreProperties>
</file>