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0815" windowHeight="10095"/>
  </bookViews>
  <sheets>
    <sheet name="gastocuerpoedilicio2014" sheetId="17" r:id="rId1"/>
  </sheets>
  <definedNames>
    <definedName name="_xlnm.Print_Area" localSheetId="0">gastocuerpoedilicio2014!$A$1:$U$30</definedName>
  </definedNames>
  <calcPr calcId="125725"/>
</workbook>
</file>

<file path=xl/calcChain.xml><?xml version="1.0" encoding="utf-8"?>
<calcChain xmlns="http://schemas.openxmlformats.org/spreadsheetml/2006/main">
  <c r="G29" i="17"/>
  <c r="F29"/>
  <c r="U28"/>
  <c r="U26"/>
  <c r="U27"/>
  <c r="U25"/>
  <c r="H25"/>
  <c r="R17"/>
  <c r="R8"/>
  <c r="R9"/>
  <c r="R12"/>
  <c r="R21"/>
  <c r="R20"/>
  <c r="R19"/>
  <c r="R18"/>
  <c r="R16"/>
  <c r="R15"/>
  <c r="R14"/>
  <c r="R13"/>
  <c r="R11"/>
  <c r="R10"/>
  <c r="R7"/>
  <c r="E29" l="1"/>
  <c r="E22"/>
  <c r="S8"/>
  <c r="S9" s="1"/>
  <c r="S10" s="1"/>
  <c r="S11" s="1"/>
  <c r="S12" s="1"/>
  <c r="S13" s="1"/>
  <c r="S14" s="1"/>
  <c r="S15" s="1"/>
  <c r="S16" s="1"/>
  <c r="S17" s="1"/>
  <c r="S18" s="1"/>
  <c r="S19" s="1"/>
  <c r="S20" s="1"/>
  <c r="S21" s="1"/>
</calcChain>
</file>

<file path=xl/sharedStrings.xml><?xml version="1.0" encoding="utf-8"?>
<sst xmlns="http://schemas.openxmlformats.org/spreadsheetml/2006/main" count="89" uniqueCount="56">
  <si>
    <t>GOBIERNO MUNICIPAL DE TLAJOMULCO DE ZÚÑIGA, JALISCO</t>
  </si>
  <si>
    <t>UNIDAD DE TRANSPARENCIA E INFORMACIÓN</t>
  </si>
  <si>
    <t>TESORERÍA MUNICIPAL</t>
  </si>
  <si>
    <t>Partida Presupuestal</t>
  </si>
  <si>
    <t>Concepto</t>
  </si>
  <si>
    <t>GASTOS DE GESTIÓN DE SU CUERPO EDILICIO</t>
  </si>
  <si>
    <t>Nombre del Regidor</t>
  </si>
  <si>
    <t>Productos alimenticios para personas</t>
  </si>
  <si>
    <t>Servicios legales, contabilidad y relacionados</t>
  </si>
  <si>
    <t>Gastos de representación</t>
  </si>
  <si>
    <t>Impuestos y derechos</t>
  </si>
  <si>
    <t>OCTAVIO SANCHEZ GARCIA</t>
  </si>
  <si>
    <t>LUCIO MIRANDA ROBLES</t>
  </si>
  <si>
    <t>JUAN PAULO ACERO DOMINGUEZ</t>
  </si>
  <si>
    <t>ROSINA CHAVIRA LARA</t>
  </si>
  <si>
    <t>ADRIAN ENRIQUE SANDOVAL ORTIZ</t>
  </si>
  <si>
    <t>MA ASCENCIÓN ALVAREZ SOLIS</t>
  </si>
  <si>
    <t>MARIA DE LA LUZ FLORES SANDOVAL</t>
  </si>
  <si>
    <t>GUSTAVO FLORES LLAMAS</t>
  </si>
  <si>
    <t>ANDRES ZERMEÑO BARBA</t>
  </si>
  <si>
    <t>MA FERNANDA AMEZCUA NÚÑEZ</t>
  </si>
  <si>
    <t>ELEAZAR TORRES ZAINOS</t>
  </si>
  <si>
    <t>ADRIAN OCTAVIO SALINAS TOSTADO</t>
  </si>
  <si>
    <t>EUSTACIO RIVAS PEDROZA</t>
  </si>
  <si>
    <t>QUIRINO VELAZQUEZ BUENROSTRO</t>
  </si>
  <si>
    <t>Servicios de diseño, arquitectura, ingenieria y actividades relacionadas</t>
  </si>
  <si>
    <t>MC</t>
  </si>
  <si>
    <t>PAN</t>
  </si>
  <si>
    <t>PVEM</t>
  </si>
  <si>
    <t>PRI</t>
  </si>
  <si>
    <t>PRD</t>
  </si>
  <si>
    <t>Fracción Partidista</t>
  </si>
  <si>
    <t>Presupuesto anual</t>
  </si>
  <si>
    <t>SINDICATURA</t>
  </si>
  <si>
    <t>ENERO</t>
  </si>
  <si>
    <t>FEBRERO</t>
  </si>
  <si>
    <t>MARZO</t>
  </si>
  <si>
    <t>ABRIL</t>
  </si>
  <si>
    <t>MAYO</t>
  </si>
  <si>
    <t>SALDO DISPONIBLE</t>
  </si>
  <si>
    <t>OBSERVACIONES</t>
  </si>
  <si>
    <t>REDUCCION</t>
  </si>
  <si>
    <t>TOTAL GASTOS DE GESTIÓN CUERPO EDILICIO</t>
  </si>
  <si>
    <t xml:space="preserve">REDUCCION DE PRESUPUESTO EN PARTIDA </t>
  </si>
  <si>
    <t>INFORMACIÓN FUNDAMENTAL GASTOS DE GESTIÓN DEL CUERPO EDILICIO 2014</t>
  </si>
  <si>
    <t>JUNIO</t>
  </si>
  <si>
    <t>JULIO</t>
  </si>
  <si>
    <t>AGOSTO</t>
  </si>
  <si>
    <t>SEPTIEMBRE</t>
  </si>
  <si>
    <t>OCTUBRE</t>
  </si>
  <si>
    <t>JUAN CORTES ROMERO</t>
  </si>
  <si>
    <t>AMPLIACIÓN</t>
  </si>
  <si>
    <t>NOVIEMBRE</t>
  </si>
  <si>
    <t>DICIEMBRE</t>
  </si>
  <si>
    <t>DICIEMBRE  PAGADO COMPROMETIDO A PAGAR o SOLICITADO</t>
  </si>
  <si>
    <t>AUTORIZADO ACTUAL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</si>
</sst>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b/>
      <sz val="12"/>
      <color theme="9" tint="-0.249977111117893"/>
      <name val="Arial"/>
      <family val="2"/>
    </font>
    <font>
      <b/>
      <sz val="11"/>
      <name val="Arial"/>
      <family val="2"/>
    </font>
    <font>
      <b/>
      <sz val="14"/>
      <color theme="0"/>
      <name val="Arial"/>
      <family val="2"/>
    </font>
    <font>
      <b/>
      <sz val="8"/>
      <name val="Arial"/>
      <family val="2"/>
    </font>
    <font>
      <sz val="22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</cellStyleXfs>
  <cellXfs count="9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5" fillId="0" borderId="0" xfId="0" applyFont="1"/>
    <xf numFmtId="44" fontId="4" fillId="4" borderId="0" xfId="3" applyFont="1" applyFill="1" applyBorder="1" applyAlignment="1">
      <alignment vertical="center" wrapText="1"/>
    </xf>
    <xf numFmtId="4" fontId="4" fillId="4" borderId="0" xfId="0" applyNumberFormat="1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4" fillId="4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44" fontId="8" fillId="4" borderId="0" xfId="3" applyFont="1" applyFill="1" applyBorder="1" applyAlignment="1">
      <alignment horizontal="right" vertical="center" wrapText="1"/>
    </xf>
    <xf numFmtId="44" fontId="8" fillId="4" borderId="0" xfId="3" applyFont="1" applyFill="1" applyBorder="1" applyAlignment="1">
      <alignment vertical="center" wrapText="1"/>
    </xf>
    <xf numFmtId="0" fontId="15" fillId="4" borderId="0" xfId="0" applyFont="1" applyFill="1" applyBorder="1" applyAlignment="1">
      <alignment horizontal="right" vertical="center" wrapText="1"/>
    </xf>
    <xf numFmtId="44" fontId="16" fillId="4" borderId="4" xfId="3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4" fontId="16" fillId="4" borderId="4" xfId="0" applyNumberFormat="1" applyFont="1" applyFill="1" applyBorder="1" applyAlignment="1">
      <alignment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44" fontId="16" fillId="4" borderId="4" xfId="3" applyFont="1" applyFill="1" applyBorder="1" applyAlignment="1">
      <alignment horizontal="right" vertical="center" wrapText="1"/>
    </xf>
    <xf numFmtId="0" fontId="16" fillId="4" borderId="4" xfId="0" applyFont="1" applyFill="1" applyBorder="1" applyAlignment="1">
      <alignment vertical="center" wrapText="1"/>
    </xf>
    <xf numFmtId="0" fontId="16" fillId="4" borderId="4" xfId="0" applyNumberFormat="1" applyFont="1" applyFill="1" applyBorder="1" applyAlignment="1">
      <alignment horizontal="center" vertical="center" wrapText="1"/>
    </xf>
    <xf numFmtId="44" fontId="16" fillId="4" borderId="16" xfId="3" applyFont="1" applyFill="1" applyBorder="1" applyAlignment="1">
      <alignment horizontal="right" vertical="center" wrapText="1"/>
    </xf>
    <xf numFmtId="44" fontId="16" fillId="4" borderId="18" xfId="3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15" xfId="0" applyFont="1" applyBorder="1" applyAlignment="1"/>
    <xf numFmtId="0" fontId="4" fillId="0" borderId="0" xfId="0" applyFont="1" applyBorder="1"/>
    <xf numFmtId="0" fontId="17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44" fontId="17" fillId="4" borderId="0" xfId="3" applyFont="1" applyFill="1" applyBorder="1" applyAlignment="1">
      <alignment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4" borderId="0" xfId="0" applyFont="1" applyFill="1"/>
    <xf numFmtId="44" fontId="16" fillId="4" borderId="4" xfId="3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vertical="center" wrapText="1"/>
    </xf>
    <xf numFmtId="0" fontId="5" fillId="4" borderId="4" xfId="0" applyFont="1" applyFill="1" applyBorder="1" applyAlignment="1"/>
    <xf numFmtId="0" fontId="16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wrapText="1"/>
    </xf>
    <xf numFmtId="0" fontId="16" fillId="0" borderId="4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44" fontId="16" fillId="0" borderId="4" xfId="3" applyFont="1" applyFill="1" applyBorder="1" applyAlignment="1">
      <alignment vertical="center" wrapText="1"/>
    </xf>
    <xf numFmtId="44" fontId="16" fillId="0" borderId="5" xfId="3" applyFont="1" applyFill="1" applyBorder="1" applyAlignment="1">
      <alignment vertical="center" wrapText="1"/>
    </xf>
    <xf numFmtId="44" fontId="16" fillId="0" borderId="7" xfId="3" applyFont="1" applyFill="1" applyBorder="1" applyAlignment="1">
      <alignment vertical="center" wrapText="1"/>
    </xf>
    <xf numFmtId="44" fontId="16" fillId="0" borderId="6" xfId="3" applyFont="1" applyFill="1" applyBorder="1" applyAlignment="1">
      <alignment vertical="center" wrapText="1"/>
    </xf>
    <xf numFmtId="4" fontId="16" fillId="0" borderId="4" xfId="0" applyNumberFormat="1" applyFont="1" applyFill="1" applyBorder="1" applyAlignment="1">
      <alignment vertical="center" wrapText="1"/>
    </xf>
    <xf numFmtId="0" fontId="16" fillId="0" borderId="9" xfId="0" applyFont="1" applyFill="1" applyBorder="1" applyAlignment="1">
      <alignment horizontal="left" vertical="center" wrapText="1"/>
    </xf>
    <xf numFmtId="4" fontId="16" fillId="0" borderId="8" xfId="0" applyNumberFormat="1" applyFont="1" applyFill="1" applyBorder="1" applyAlignment="1">
      <alignment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44" fontId="16" fillId="0" borderId="8" xfId="3" applyFont="1" applyFill="1" applyBorder="1" applyAlignment="1">
      <alignment vertical="center" wrapText="1"/>
    </xf>
    <xf numFmtId="44" fontId="16" fillId="0" borderId="3" xfId="3" applyFont="1" applyFill="1" applyBorder="1" applyAlignment="1">
      <alignment vertical="center" wrapText="1"/>
    </xf>
    <xf numFmtId="44" fontId="16" fillId="0" borderId="10" xfId="3" applyFont="1" applyFill="1" applyBorder="1" applyAlignment="1">
      <alignment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44" fontId="16" fillId="0" borderId="9" xfId="3" applyFont="1" applyFill="1" applyBorder="1" applyAlignment="1">
      <alignment vertical="center" wrapText="1"/>
    </xf>
    <xf numFmtId="44" fontId="16" fillId="0" borderId="0" xfId="3" applyFont="1" applyFill="1" applyBorder="1" applyAlignment="1">
      <alignment vertical="center" wrapText="1"/>
    </xf>
    <xf numFmtId="44" fontId="16" fillId="0" borderId="11" xfId="3" applyFont="1" applyFill="1" applyBorder="1" applyAlignment="1">
      <alignment vertical="center" wrapText="1"/>
    </xf>
    <xf numFmtId="4" fontId="16" fillId="0" borderId="9" xfId="0" applyNumberFormat="1" applyFont="1" applyFill="1" applyBorder="1" applyAlignment="1">
      <alignment vertical="center" wrapText="1"/>
    </xf>
    <xf numFmtId="44" fontId="16" fillId="0" borderId="2" xfId="3" applyFont="1" applyFill="1" applyBorder="1" applyAlignment="1">
      <alignment vertical="center" wrapText="1"/>
    </xf>
    <xf numFmtId="44" fontId="16" fillId="0" borderId="18" xfId="3" applyFont="1" applyFill="1" applyBorder="1" applyAlignment="1">
      <alignment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/>
    </xf>
    <xf numFmtId="0" fontId="15" fillId="4" borderId="7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</cellXfs>
  <cellStyles count="13">
    <cellStyle name="Millares 2" xfId="2"/>
    <cellStyle name="Millares 3" xfId="10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Porcentual 2" xfId="6"/>
    <cellStyle name="Porcentual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217715</xdr:colOff>
      <xdr:row>0</xdr:row>
      <xdr:rowOff>190501</xdr:rowOff>
    </xdr:from>
    <xdr:to>
      <xdr:col>1</xdr:col>
      <xdr:colOff>3786673</xdr:colOff>
      <xdr:row>3</xdr:row>
      <xdr:rowOff>81644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715" y="190501"/>
          <a:ext cx="3578678" cy="72117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V34"/>
  <sheetViews>
    <sheetView tabSelected="1" topLeftCell="B1" zoomScale="28" zoomScaleNormal="28" zoomScaleSheetLayoutView="55" workbookViewId="0">
      <pane xSplit="1" topLeftCell="C1" activePane="topRight" state="frozen"/>
      <selection activeCell="B1" sqref="B1"/>
      <selection pane="topRight" activeCell="V30" sqref="A1:V30"/>
    </sheetView>
  </sheetViews>
  <sheetFormatPr baseColWidth="10" defaultColWidth="18.28515625" defaultRowHeight="35.25" customHeight="1"/>
  <cols>
    <col min="1" max="1" width="11.5703125" style="2" hidden="1" customWidth="1"/>
    <col min="2" max="2" width="72.140625" style="1" customWidth="1"/>
    <col min="3" max="4" width="10.5703125" style="1" customWidth="1"/>
    <col min="5" max="5" width="19.7109375" style="1" customWidth="1"/>
    <col min="6" max="16" width="11.5703125" style="1" customWidth="1"/>
    <col min="17" max="17" width="12.42578125" style="1" customWidth="1"/>
    <col min="18" max="18" width="11.5703125" style="2" customWidth="1"/>
    <col min="19" max="19" width="11.85546875" style="2" customWidth="1"/>
    <col min="20" max="20" width="11.7109375" style="2" customWidth="1"/>
    <col min="21" max="21" width="11" style="1" customWidth="1"/>
    <col min="22" max="22" width="21.28515625" style="1" customWidth="1"/>
    <col min="23" max="16384" width="18.28515625" style="1"/>
  </cols>
  <sheetData>
    <row r="1" spans="1:22" ht="18" customHeight="1"/>
    <row r="2" spans="1:22" ht="24" customHeight="1">
      <c r="A2" s="3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2" ht="24" customHeight="1" thickBot="1">
      <c r="A3" s="3"/>
      <c r="B3" s="75" t="s">
        <v>1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28"/>
    </row>
    <row r="4" spans="1:22" ht="24" customHeight="1" thickBot="1">
      <c r="A4" s="27"/>
      <c r="B4" s="86" t="s">
        <v>44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28"/>
    </row>
    <row r="5" spans="1:22" ht="35.25" customHeight="1" thickBot="1">
      <c r="A5" s="76" t="s">
        <v>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8"/>
      <c r="V5" s="28"/>
    </row>
    <row r="6" spans="1:22" ht="46.5" customHeight="1" thickBot="1">
      <c r="A6" s="83" t="s">
        <v>5</v>
      </c>
      <c r="B6" s="15" t="s">
        <v>6</v>
      </c>
      <c r="C6" s="15" t="s">
        <v>31</v>
      </c>
      <c r="D6" s="18" t="s">
        <v>3</v>
      </c>
      <c r="E6" s="16" t="s">
        <v>32</v>
      </c>
      <c r="F6" s="20" t="s">
        <v>34</v>
      </c>
      <c r="G6" s="29" t="s">
        <v>35</v>
      </c>
      <c r="H6" s="31" t="s">
        <v>36</v>
      </c>
      <c r="I6" s="20" t="s">
        <v>37</v>
      </c>
      <c r="J6" s="29" t="s">
        <v>38</v>
      </c>
      <c r="K6" s="29" t="s">
        <v>45</v>
      </c>
      <c r="L6" s="29" t="s">
        <v>46</v>
      </c>
      <c r="M6" s="29" t="s">
        <v>47</v>
      </c>
      <c r="N6" s="35" t="s">
        <v>48</v>
      </c>
      <c r="O6" s="35" t="s">
        <v>49</v>
      </c>
      <c r="P6" s="35" t="s">
        <v>52</v>
      </c>
      <c r="Q6" s="34" t="s">
        <v>54</v>
      </c>
      <c r="R6" s="33" t="s">
        <v>39</v>
      </c>
      <c r="S6" s="90" t="s">
        <v>4</v>
      </c>
      <c r="T6" s="91"/>
      <c r="U6" s="92"/>
    </row>
    <row r="7" spans="1:22" s="36" customFormat="1" ht="35.25" customHeight="1" thickBot="1">
      <c r="A7" s="84"/>
      <c r="B7" s="44" t="s">
        <v>11</v>
      </c>
      <c r="C7" s="45" t="s">
        <v>26</v>
      </c>
      <c r="D7" s="46">
        <v>2210</v>
      </c>
      <c r="E7" s="47">
        <v>3900</v>
      </c>
      <c r="F7" s="48">
        <v>0</v>
      </c>
      <c r="G7" s="48">
        <v>0</v>
      </c>
      <c r="H7" s="47">
        <v>1537.24</v>
      </c>
      <c r="I7" s="49">
        <v>0</v>
      </c>
      <c r="J7" s="50">
        <v>0</v>
      </c>
      <c r="K7" s="47">
        <v>0</v>
      </c>
      <c r="L7" s="49">
        <v>2289.1799999999998</v>
      </c>
      <c r="M7" s="47">
        <v>0</v>
      </c>
      <c r="N7" s="49">
        <v>0</v>
      </c>
      <c r="O7" s="49">
        <v>0</v>
      </c>
      <c r="P7" s="49"/>
      <c r="Q7" s="49">
        <v>0</v>
      </c>
      <c r="R7" s="51">
        <f>E7-(F7+G7+H7+I7+J7+K7+L7+M7+N7+O7)</f>
        <v>73.579999999999927</v>
      </c>
      <c r="S7" s="87" t="s">
        <v>7</v>
      </c>
      <c r="T7" s="88"/>
      <c r="U7" s="89"/>
    </row>
    <row r="8" spans="1:22" s="36" customFormat="1" ht="35.25" customHeight="1" thickBot="1">
      <c r="A8" s="84"/>
      <c r="B8" s="52" t="s">
        <v>12</v>
      </c>
      <c r="C8" s="45" t="s">
        <v>26</v>
      </c>
      <c r="D8" s="46">
        <v>2210</v>
      </c>
      <c r="E8" s="47">
        <v>3900</v>
      </c>
      <c r="F8" s="47">
        <v>0</v>
      </c>
      <c r="G8" s="50">
        <v>0</v>
      </c>
      <c r="H8" s="47">
        <v>0</v>
      </c>
      <c r="I8" s="49">
        <v>3154.58</v>
      </c>
      <c r="J8" s="50">
        <v>0</v>
      </c>
      <c r="K8" s="47">
        <v>0</v>
      </c>
      <c r="L8" s="49">
        <v>0</v>
      </c>
      <c r="M8" s="47">
        <v>0</v>
      </c>
      <c r="N8" s="49"/>
      <c r="O8" s="49">
        <v>607.48</v>
      </c>
      <c r="P8" s="49"/>
      <c r="Q8" s="49">
        <v>0</v>
      </c>
      <c r="R8" s="51">
        <f>E8-(F8+G8+H8+I8+J8+K8+L8+M8+N8+O8+P8+Q8)</f>
        <v>137.94000000000005</v>
      </c>
      <c r="S8" s="87" t="str">
        <f t="shared" ref="S8:S21" si="0">+S7</f>
        <v>Productos alimenticios para personas</v>
      </c>
      <c r="T8" s="88"/>
      <c r="U8" s="89"/>
    </row>
    <row r="9" spans="1:22" s="36" customFormat="1" ht="35.25" customHeight="1" thickBot="1">
      <c r="A9" s="84"/>
      <c r="B9" s="44" t="s">
        <v>13</v>
      </c>
      <c r="C9" s="45" t="s">
        <v>26</v>
      </c>
      <c r="D9" s="46">
        <v>2210</v>
      </c>
      <c r="E9" s="47">
        <v>3900</v>
      </c>
      <c r="F9" s="47">
        <v>0</v>
      </c>
      <c r="G9" s="50">
        <v>0</v>
      </c>
      <c r="H9" s="47">
        <v>879.2</v>
      </c>
      <c r="I9" s="49">
        <v>0</v>
      </c>
      <c r="J9" s="50">
        <v>0</v>
      </c>
      <c r="K9" s="47">
        <v>0</v>
      </c>
      <c r="L9" s="49">
        <v>0</v>
      </c>
      <c r="M9" s="47">
        <v>0</v>
      </c>
      <c r="N9" s="49">
        <v>2593.35</v>
      </c>
      <c r="O9" s="49">
        <v>0</v>
      </c>
      <c r="P9" s="49">
        <v>0</v>
      </c>
      <c r="Q9" s="49">
        <v>381.68</v>
      </c>
      <c r="R9" s="53">
        <f>E9-(F9+G9+H9+I9+J9+K9+L9+M9+N9+O9+P9+Q9)</f>
        <v>45.769999999999982</v>
      </c>
      <c r="S9" s="68" t="str">
        <f t="shared" si="0"/>
        <v>Productos alimenticios para personas</v>
      </c>
      <c r="T9" s="69"/>
      <c r="U9" s="70"/>
    </row>
    <row r="10" spans="1:22" s="36" customFormat="1" ht="35.25" customHeight="1" thickBot="1">
      <c r="A10" s="84"/>
      <c r="B10" s="44" t="s">
        <v>14</v>
      </c>
      <c r="C10" s="54" t="s">
        <v>26</v>
      </c>
      <c r="D10" s="55">
        <v>2210</v>
      </c>
      <c r="E10" s="56">
        <v>3900</v>
      </c>
      <c r="F10" s="56">
        <v>0</v>
      </c>
      <c r="G10" s="57">
        <v>0</v>
      </c>
      <c r="H10" s="56">
        <v>0</v>
      </c>
      <c r="I10" s="58">
        <v>1425.94</v>
      </c>
      <c r="J10" s="57">
        <v>0</v>
      </c>
      <c r="K10" s="56">
        <v>0</v>
      </c>
      <c r="L10" s="49">
        <v>0</v>
      </c>
      <c r="M10" s="47">
        <v>1681.84</v>
      </c>
      <c r="N10" s="58">
        <v>621.17999999999995</v>
      </c>
      <c r="O10" s="58">
        <v>0</v>
      </c>
      <c r="P10" s="58">
        <v>0</v>
      </c>
      <c r="Q10" s="58">
        <v>0</v>
      </c>
      <c r="R10" s="53">
        <f>E10-(F10+G10+H10+I10+J10+K10+L10+M10+N10+O10)</f>
        <v>171.04000000000042</v>
      </c>
      <c r="S10" s="68" t="str">
        <f t="shared" si="0"/>
        <v>Productos alimenticios para personas</v>
      </c>
      <c r="T10" s="69"/>
      <c r="U10" s="70"/>
    </row>
    <row r="11" spans="1:22" s="36" customFormat="1" ht="35.25" customHeight="1" thickBot="1">
      <c r="A11" s="84"/>
      <c r="B11" s="59" t="s">
        <v>15</v>
      </c>
      <c r="C11" s="60" t="s">
        <v>26</v>
      </c>
      <c r="D11" s="61">
        <v>2210</v>
      </c>
      <c r="E11" s="62">
        <v>3900</v>
      </c>
      <c r="F11" s="62">
        <v>0</v>
      </c>
      <c r="G11" s="63">
        <v>0</v>
      </c>
      <c r="H11" s="62">
        <v>0</v>
      </c>
      <c r="I11" s="64">
        <v>2116.46</v>
      </c>
      <c r="J11" s="63">
        <v>0</v>
      </c>
      <c r="K11" s="62">
        <v>0</v>
      </c>
      <c r="L11" s="49">
        <v>0</v>
      </c>
      <c r="M11" s="47">
        <v>0</v>
      </c>
      <c r="N11" s="64">
        <v>0</v>
      </c>
      <c r="O11" s="64">
        <v>0</v>
      </c>
      <c r="P11" s="64">
        <v>0</v>
      </c>
      <c r="Q11" s="64">
        <v>1469</v>
      </c>
      <c r="R11" s="65">
        <f>E11-(F11+G11+H11+I11+J11+K11+L11+M11+N11+O11+Q11)</f>
        <v>314.53999999999996</v>
      </c>
      <c r="S11" s="68" t="str">
        <f t="shared" si="0"/>
        <v>Productos alimenticios para personas</v>
      </c>
      <c r="T11" s="69"/>
      <c r="U11" s="70"/>
    </row>
    <row r="12" spans="1:22" s="36" customFormat="1" ht="35.25" customHeight="1" thickBot="1">
      <c r="A12" s="84"/>
      <c r="B12" s="52" t="s">
        <v>50</v>
      </c>
      <c r="C12" s="45" t="s">
        <v>26</v>
      </c>
      <c r="D12" s="46">
        <v>2210</v>
      </c>
      <c r="E12" s="47">
        <v>3900</v>
      </c>
      <c r="F12" s="47">
        <v>0</v>
      </c>
      <c r="G12" s="50">
        <v>0</v>
      </c>
      <c r="H12" s="47">
        <v>0</v>
      </c>
      <c r="I12" s="49">
        <v>0</v>
      </c>
      <c r="J12" s="50">
        <v>0</v>
      </c>
      <c r="K12" s="47">
        <v>0</v>
      </c>
      <c r="L12" s="49">
        <v>993.08</v>
      </c>
      <c r="M12" s="47">
        <v>0</v>
      </c>
      <c r="N12" s="49">
        <v>0</v>
      </c>
      <c r="O12" s="49">
        <v>0</v>
      </c>
      <c r="P12" s="49">
        <v>0</v>
      </c>
      <c r="Q12" s="49">
        <v>2405.58</v>
      </c>
      <c r="R12" s="51">
        <f>E12-(F12+G12+H12+I12+J12+K12+L12+M12+Q12)</f>
        <v>501.34000000000015</v>
      </c>
      <c r="S12" s="68" t="str">
        <f t="shared" si="0"/>
        <v>Productos alimenticios para personas</v>
      </c>
      <c r="T12" s="69"/>
      <c r="U12" s="70"/>
    </row>
    <row r="13" spans="1:22" s="36" customFormat="1" ht="35.25" customHeight="1" thickBot="1">
      <c r="A13" s="84"/>
      <c r="B13" s="44" t="s">
        <v>16</v>
      </c>
      <c r="C13" s="60" t="s">
        <v>26</v>
      </c>
      <c r="D13" s="61">
        <v>2210</v>
      </c>
      <c r="E13" s="62">
        <v>3900</v>
      </c>
      <c r="F13" s="62">
        <v>0</v>
      </c>
      <c r="G13" s="63">
        <v>0</v>
      </c>
      <c r="H13" s="62">
        <v>0</v>
      </c>
      <c r="I13" s="64">
        <v>0</v>
      </c>
      <c r="J13" s="63">
        <v>0</v>
      </c>
      <c r="K13" s="56">
        <v>1602.66</v>
      </c>
      <c r="L13" s="49">
        <v>2256.44</v>
      </c>
      <c r="M13" s="47">
        <v>0</v>
      </c>
      <c r="N13" s="64">
        <v>0</v>
      </c>
      <c r="O13" s="64">
        <v>0</v>
      </c>
      <c r="P13" s="64">
        <v>0</v>
      </c>
      <c r="Q13" s="64">
        <v>0</v>
      </c>
      <c r="R13" s="65">
        <f>E13-(F13+G13+H13+I13+J13+K13+L13+M13+N13+O13)</f>
        <v>40.899999999999636</v>
      </c>
      <c r="S13" s="68" t="str">
        <f t="shared" si="0"/>
        <v>Productos alimenticios para personas</v>
      </c>
      <c r="T13" s="69"/>
      <c r="U13" s="70"/>
    </row>
    <row r="14" spans="1:22" s="36" customFormat="1" ht="35.25" customHeight="1" thickBot="1">
      <c r="A14" s="84"/>
      <c r="B14" s="44" t="s">
        <v>17</v>
      </c>
      <c r="C14" s="45" t="s">
        <v>26</v>
      </c>
      <c r="D14" s="46">
        <v>2210</v>
      </c>
      <c r="E14" s="47">
        <v>3900</v>
      </c>
      <c r="F14" s="47">
        <v>0</v>
      </c>
      <c r="G14" s="50">
        <v>0</v>
      </c>
      <c r="H14" s="47">
        <v>0</v>
      </c>
      <c r="I14" s="49">
        <v>788.72</v>
      </c>
      <c r="J14" s="50">
        <v>0</v>
      </c>
      <c r="K14" s="48">
        <v>1519.96</v>
      </c>
      <c r="L14" s="47">
        <v>0</v>
      </c>
      <c r="M14" s="47">
        <v>0</v>
      </c>
      <c r="N14" s="47">
        <v>0</v>
      </c>
      <c r="O14" s="49">
        <v>1471.21</v>
      </c>
      <c r="P14" s="49"/>
      <c r="Q14" s="49">
        <v>0</v>
      </c>
      <c r="R14" s="51">
        <f>E14-(F14+G14+H14+I14+J14+K14+L14+M14+N14+O14)</f>
        <v>120.10999999999967</v>
      </c>
      <c r="S14" s="68" t="str">
        <f t="shared" si="0"/>
        <v>Productos alimenticios para personas</v>
      </c>
      <c r="T14" s="69"/>
      <c r="U14" s="70"/>
    </row>
    <row r="15" spans="1:22" s="36" customFormat="1" ht="35.25" customHeight="1" thickBot="1">
      <c r="A15" s="84"/>
      <c r="B15" s="44" t="s">
        <v>18</v>
      </c>
      <c r="C15" s="60" t="s">
        <v>26</v>
      </c>
      <c r="D15" s="61">
        <v>2210</v>
      </c>
      <c r="E15" s="62">
        <v>3900</v>
      </c>
      <c r="F15" s="62">
        <v>0</v>
      </c>
      <c r="G15" s="63">
        <v>0</v>
      </c>
      <c r="H15" s="62">
        <v>0</v>
      </c>
      <c r="I15" s="64">
        <v>1693.78</v>
      </c>
      <c r="J15" s="63">
        <v>0</v>
      </c>
      <c r="K15" s="66">
        <v>0</v>
      </c>
      <c r="L15" s="47">
        <v>0</v>
      </c>
      <c r="M15" s="47">
        <v>0</v>
      </c>
      <c r="N15" s="64">
        <v>0</v>
      </c>
      <c r="O15" s="64">
        <v>0</v>
      </c>
      <c r="P15" s="64">
        <v>0</v>
      </c>
      <c r="Q15" s="49">
        <v>1784.36</v>
      </c>
      <c r="R15" s="65">
        <f>E15-(F15+G15+H15+I15+J15+K15+L15+M15+Q15)</f>
        <v>421.86000000000013</v>
      </c>
      <c r="S15" s="71" t="str">
        <f t="shared" si="0"/>
        <v>Productos alimenticios para personas</v>
      </c>
      <c r="T15" s="72"/>
      <c r="U15" s="73"/>
    </row>
    <row r="16" spans="1:22" s="36" customFormat="1" ht="35.25" customHeight="1" thickBot="1">
      <c r="A16" s="84"/>
      <c r="B16" s="44" t="s">
        <v>19</v>
      </c>
      <c r="C16" s="45" t="s">
        <v>27</v>
      </c>
      <c r="D16" s="46">
        <v>2210</v>
      </c>
      <c r="E16" s="47">
        <v>3900</v>
      </c>
      <c r="F16" s="47">
        <v>0</v>
      </c>
      <c r="G16" s="50">
        <v>0</v>
      </c>
      <c r="H16" s="47">
        <v>0</v>
      </c>
      <c r="I16" s="49">
        <v>0</v>
      </c>
      <c r="J16" s="50">
        <v>0</v>
      </c>
      <c r="K16" s="48">
        <v>0</v>
      </c>
      <c r="L16" s="47">
        <v>0</v>
      </c>
      <c r="M16" s="49">
        <v>1976.74</v>
      </c>
      <c r="N16" s="49">
        <v>0</v>
      </c>
      <c r="O16" s="49">
        <v>0</v>
      </c>
      <c r="P16" s="49">
        <v>0</v>
      </c>
      <c r="Q16" s="47">
        <v>921</v>
      </c>
      <c r="R16" s="51">
        <f>E16-(F16+G16+H16+I16+J16+K16+L16+M16+N16+O16+P16+Q16)</f>
        <v>1002.2600000000002</v>
      </c>
      <c r="S16" s="68" t="str">
        <f t="shared" si="0"/>
        <v>Productos alimenticios para personas</v>
      </c>
      <c r="T16" s="69"/>
      <c r="U16" s="70"/>
    </row>
    <row r="17" spans="1:22" s="36" customFormat="1" ht="35.25" customHeight="1" thickBot="1">
      <c r="A17" s="84"/>
      <c r="B17" s="52" t="s">
        <v>20</v>
      </c>
      <c r="C17" s="60" t="s">
        <v>27</v>
      </c>
      <c r="D17" s="61">
        <v>2210</v>
      </c>
      <c r="E17" s="62">
        <v>3900</v>
      </c>
      <c r="F17" s="62">
        <v>0</v>
      </c>
      <c r="G17" s="63">
        <v>0</v>
      </c>
      <c r="H17" s="62">
        <v>0</v>
      </c>
      <c r="I17" s="64">
        <v>0</v>
      </c>
      <c r="J17" s="63">
        <v>0</v>
      </c>
      <c r="K17" s="66">
        <v>0</v>
      </c>
      <c r="L17" s="62">
        <v>1737</v>
      </c>
      <c r="M17" s="64">
        <v>0</v>
      </c>
      <c r="N17" s="64">
        <v>0</v>
      </c>
      <c r="O17" s="64">
        <v>0</v>
      </c>
      <c r="P17" s="64">
        <v>0</v>
      </c>
      <c r="Q17" s="62">
        <v>1727.16</v>
      </c>
      <c r="R17" s="65">
        <f>E17-(F17+G17+H17+I17+J17+K17+L17+M17+N17+O17+P17+Q17)</f>
        <v>435.84000000000015</v>
      </c>
      <c r="S17" s="68" t="str">
        <f t="shared" si="0"/>
        <v>Productos alimenticios para personas</v>
      </c>
      <c r="T17" s="69"/>
      <c r="U17" s="70"/>
    </row>
    <row r="18" spans="1:22" s="36" customFormat="1" ht="35.25" customHeight="1" thickBot="1">
      <c r="A18" s="84"/>
      <c r="B18" s="44" t="s">
        <v>21</v>
      </c>
      <c r="C18" s="45" t="s">
        <v>28</v>
      </c>
      <c r="D18" s="46">
        <v>2210</v>
      </c>
      <c r="E18" s="47">
        <v>3900</v>
      </c>
      <c r="F18" s="47">
        <v>0</v>
      </c>
      <c r="G18" s="50">
        <v>0</v>
      </c>
      <c r="H18" s="47">
        <v>0</v>
      </c>
      <c r="I18" s="49">
        <v>0</v>
      </c>
      <c r="J18" s="49">
        <v>0</v>
      </c>
      <c r="K18" s="48">
        <v>0</v>
      </c>
      <c r="L18" s="47">
        <v>0</v>
      </c>
      <c r="M18" s="47">
        <v>0</v>
      </c>
      <c r="N18" s="47">
        <v>3845.05</v>
      </c>
      <c r="O18" s="47"/>
      <c r="P18" s="47">
        <v>0</v>
      </c>
      <c r="Q18" s="47">
        <v>0</v>
      </c>
      <c r="R18" s="51">
        <f>E18-(F18+G18+H18+I18+J18+K18+L18+M18+N18+O18+Q18)</f>
        <v>54.949999999999818</v>
      </c>
      <c r="S18" s="68" t="str">
        <f t="shared" si="0"/>
        <v>Productos alimenticios para personas</v>
      </c>
      <c r="T18" s="69"/>
      <c r="U18" s="70"/>
    </row>
    <row r="19" spans="1:22" s="36" customFormat="1" ht="35.25" customHeight="1" thickBot="1">
      <c r="A19" s="84"/>
      <c r="B19" s="59" t="s">
        <v>22</v>
      </c>
      <c r="C19" s="60" t="s">
        <v>29</v>
      </c>
      <c r="D19" s="61">
        <v>2210</v>
      </c>
      <c r="E19" s="62">
        <v>3900</v>
      </c>
      <c r="F19" s="62">
        <v>0</v>
      </c>
      <c r="G19" s="63">
        <v>0</v>
      </c>
      <c r="H19" s="62">
        <v>0</v>
      </c>
      <c r="I19" s="64">
        <v>0</v>
      </c>
      <c r="J19" s="63">
        <v>0</v>
      </c>
      <c r="K19" s="67">
        <v>0</v>
      </c>
      <c r="L19" s="58">
        <v>0</v>
      </c>
      <c r="M19" s="56">
        <v>0</v>
      </c>
      <c r="N19" s="56">
        <v>0</v>
      </c>
      <c r="O19" s="56">
        <v>0</v>
      </c>
      <c r="P19" s="56">
        <v>0</v>
      </c>
      <c r="Q19" s="47">
        <v>0</v>
      </c>
      <c r="R19" s="65">
        <f>E19-(F19+G19+H19+I19+J19+K19+L19+M19+N19+O19)</f>
        <v>3900</v>
      </c>
      <c r="S19" s="68" t="str">
        <f t="shared" si="0"/>
        <v>Productos alimenticios para personas</v>
      </c>
      <c r="T19" s="69"/>
      <c r="U19" s="70"/>
    </row>
    <row r="20" spans="1:22" s="36" customFormat="1" ht="35.25" customHeight="1" thickBot="1">
      <c r="A20" s="84"/>
      <c r="B20" s="44" t="s">
        <v>23</v>
      </c>
      <c r="C20" s="45" t="s">
        <v>30</v>
      </c>
      <c r="D20" s="46">
        <v>2210</v>
      </c>
      <c r="E20" s="47">
        <v>3900</v>
      </c>
      <c r="F20" s="47">
        <v>0</v>
      </c>
      <c r="G20" s="50">
        <v>0</v>
      </c>
      <c r="H20" s="47">
        <v>1506.5</v>
      </c>
      <c r="I20" s="49">
        <v>0</v>
      </c>
      <c r="J20" s="50">
        <v>0</v>
      </c>
      <c r="K20" s="47">
        <v>1720</v>
      </c>
      <c r="L20" s="58"/>
      <c r="M20" s="56">
        <v>0</v>
      </c>
      <c r="N20" s="56">
        <v>279</v>
      </c>
      <c r="O20" s="56">
        <v>0</v>
      </c>
      <c r="P20" s="56">
        <v>0</v>
      </c>
      <c r="Q20" s="56">
        <v>0</v>
      </c>
      <c r="R20" s="51">
        <f>E20-(F20+G20+H20+I20+J20+K20+L20+M20+N20+O20+P20+Q20)</f>
        <v>394.5</v>
      </c>
      <c r="S20" s="71" t="str">
        <f t="shared" si="0"/>
        <v>Productos alimenticios para personas</v>
      </c>
      <c r="T20" s="72"/>
      <c r="U20" s="73"/>
    </row>
    <row r="21" spans="1:22" s="36" customFormat="1" ht="35.25" customHeight="1" thickBot="1">
      <c r="A21" s="85"/>
      <c r="B21" s="44" t="s">
        <v>24</v>
      </c>
      <c r="C21" s="54" t="s">
        <v>30</v>
      </c>
      <c r="D21" s="55">
        <v>2210</v>
      </c>
      <c r="E21" s="56">
        <v>3900</v>
      </c>
      <c r="F21" s="56">
        <v>0</v>
      </c>
      <c r="G21" s="57">
        <v>0</v>
      </c>
      <c r="H21" s="56">
        <v>0</v>
      </c>
      <c r="I21" s="58">
        <v>1771.38</v>
      </c>
      <c r="J21" s="57">
        <v>0</v>
      </c>
      <c r="K21" s="56">
        <v>0</v>
      </c>
      <c r="L21" s="47">
        <v>1647.72</v>
      </c>
      <c r="M21" s="49">
        <v>0</v>
      </c>
      <c r="N21" s="49">
        <v>0</v>
      </c>
      <c r="O21" s="49">
        <v>457.01</v>
      </c>
      <c r="P21" s="49"/>
      <c r="Q21" s="47">
        <v>0</v>
      </c>
      <c r="R21" s="53">
        <f>E21-(F21+G21+H21+I21+J21+K21+L21+M21+N21+O21)</f>
        <v>23.889999999999418</v>
      </c>
      <c r="S21" s="68" t="str">
        <f t="shared" si="0"/>
        <v>Productos alimenticios para personas</v>
      </c>
      <c r="T21" s="69"/>
      <c r="U21" s="70"/>
    </row>
    <row r="22" spans="1:22" ht="20.25" customHeight="1" thickBot="1">
      <c r="A22" s="8"/>
      <c r="B22" s="82" t="s">
        <v>42</v>
      </c>
      <c r="C22" s="82"/>
      <c r="D22" s="82"/>
      <c r="E22" s="32">
        <f>SUM(E7:E21)</f>
        <v>58500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6"/>
      <c r="S22" s="6"/>
      <c r="T22" s="6"/>
      <c r="U22" s="7"/>
    </row>
    <row r="23" spans="1:22" ht="35.25" customHeight="1" thickBot="1">
      <c r="A23" s="8"/>
      <c r="B23" s="74" t="s">
        <v>33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</row>
    <row r="24" spans="1:22" ht="35.25" customHeight="1" thickBot="1">
      <c r="A24" s="84" t="s">
        <v>5</v>
      </c>
      <c r="B24" s="15" t="s">
        <v>4</v>
      </c>
      <c r="C24" s="15" t="s">
        <v>31</v>
      </c>
      <c r="D24" s="38" t="s">
        <v>3</v>
      </c>
      <c r="E24" s="30" t="s">
        <v>32</v>
      </c>
      <c r="F24" s="30" t="s">
        <v>51</v>
      </c>
      <c r="G24" s="30" t="s">
        <v>41</v>
      </c>
      <c r="H24" s="30" t="s">
        <v>55</v>
      </c>
      <c r="I24" s="15" t="s">
        <v>34</v>
      </c>
      <c r="J24" s="29" t="s">
        <v>35</v>
      </c>
      <c r="K24" s="15" t="s">
        <v>36</v>
      </c>
      <c r="L24" s="15" t="s">
        <v>37</v>
      </c>
      <c r="M24" s="15" t="s">
        <v>38</v>
      </c>
      <c r="N24" s="15" t="s">
        <v>45</v>
      </c>
      <c r="O24" s="15" t="s">
        <v>46</v>
      </c>
      <c r="P24" s="15" t="s">
        <v>47</v>
      </c>
      <c r="Q24" s="16" t="s">
        <v>48</v>
      </c>
      <c r="R24" s="16" t="s">
        <v>49</v>
      </c>
      <c r="S24" s="16" t="s">
        <v>52</v>
      </c>
      <c r="T24" s="16" t="s">
        <v>53</v>
      </c>
      <c r="U24" s="30" t="s">
        <v>39</v>
      </c>
      <c r="V24" s="39" t="s">
        <v>40</v>
      </c>
    </row>
    <row r="25" spans="1:22" ht="35.25" customHeight="1" thickBot="1">
      <c r="A25" s="84"/>
      <c r="B25" s="22" t="s">
        <v>8</v>
      </c>
      <c r="C25" s="19" t="s">
        <v>26</v>
      </c>
      <c r="D25" s="23">
        <v>3310</v>
      </c>
      <c r="E25" s="21">
        <v>29724</v>
      </c>
      <c r="F25" s="21">
        <v>138235.25</v>
      </c>
      <c r="G25" s="14">
        <v>0</v>
      </c>
      <c r="H25" s="21">
        <f>F25+E25</f>
        <v>167959.25</v>
      </c>
      <c r="I25" s="14">
        <v>0</v>
      </c>
      <c r="J25" s="14">
        <v>0</v>
      </c>
      <c r="K25" s="14">
        <v>0</v>
      </c>
      <c r="L25" s="14">
        <v>0</v>
      </c>
      <c r="M25" s="37">
        <v>0</v>
      </c>
      <c r="N25" s="37">
        <v>0</v>
      </c>
      <c r="O25" s="37">
        <v>0</v>
      </c>
      <c r="P25" s="21"/>
      <c r="Q25" s="21">
        <v>145000</v>
      </c>
      <c r="R25" s="21">
        <v>0</v>
      </c>
      <c r="S25" s="21">
        <v>0</v>
      </c>
      <c r="T25" s="21">
        <v>22959.25</v>
      </c>
      <c r="U25" s="17">
        <f>H25-(I25+J25+K25+L25+M25+N25+O25+P25+Q25+R25+S25+T25)</f>
        <v>0</v>
      </c>
      <c r="V25" s="40"/>
    </row>
    <row r="26" spans="1:22" ht="35.25" customHeight="1" thickBot="1">
      <c r="A26" s="84"/>
      <c r="B26" s="22" t="s">
        <v>25</v>
      </c>
      <c r="C26" s="19" t="s">
        <v>26</v>
      </c>
      <c r="D26" s="41">
        <v>3320</v>
      </c>
      <c r="E26" s="21">
        <v>6404.04</v>
      </c>
      <c r="F26" s="21">
        <v>0</v>
      </c>
      <c r="G26" s="21">
        <v>6404.04</v>
      </c>
      <c r="H26" s="21"/>
      <c r="I26" s="14">
        <v>0</v>
      </c>
      <c r="J26" s="14">
        <v>0</v>
      </c>
      <c r="K26" s="14">
        <v>0</v>
      </c>
      <c r="L26" s="14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17">
        <f>H26-(I26+J26+K26+L26+M26+N26+O26+P26+Q26+R26+S26+T26)</f>
        <v>0</v>
      </c>
      <c r="V26" s="42" t="s">
        <v>43</v>
      </c>
    </row>
    <row r="27" spans="1:22" ht="35.25" customHeight="1" thickBot="1">
      <c r="A27" s="84"/>
      <c r="B27" s="22" t="s">
        <v>9</v>
      </c>
      <c r="C27" s="19" t="s">
        <v>26</v>
      </c>
      <c r="D27" s="23">
        <v>3850</v>
      </c>
      <c r="E27" s="21">
        <v>6540</v>
      </c>
      <c r="F27" s="21">
        <v>0</v>
      </c>
      <c r="G27" s="21">
        <v>6540</v>
      </c>
      <c r="H27" s="21"/>
      <c r="I27" s="14">
        <v>0</v>
      </c>
      <c r="J27" s="14">
        <v>0</v>
      </c>
      <c r="K27" s="14">
        <v>0</v>
      </c>
      <c r="L27" s="14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17">
        <f>H27-(I27+J27+K27+L27+M27+N27+O27+P27+Q27+R27+S27+T27)</f>
        <v>0</v>
      </c>
      <c r="V27" s="42" t="s">
        <v>43</v>
      </c>
    </row>
    <row r="28" spans="1:22" ht="35.25" customHeight="1" thickBot="1">
      <c r="A28" s="84"/>
      <c r="B28" s="22" t="s">
        <v>10</v>
      </c>
      <c r="C28" s="19" t="s">
        <v>26</v>
      </c>
      <c r="D28" s="23">
        <v>3920</v>
      </c>
      <c r="E28" s="21">
        <v>55904.04</v>
      </c>
      <c r="F28" s="21">
        <v>0</v>
      </c>
      <c r="G28" s="21">
        <v>55904.04</v>
      </c>
      <c r="H28" s="21">
        <v>406</v>
      </c>
      <c r="I28" s="14">
        <v>0</v>
      </c>
      <c r="J28" s="14">
        <v>0</v>
      </c>
      <c r="K28" s="21">
        <v>0</v>
      </c>
      <c r="L28" s="21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406</v>
      </c>
      <c r="U28" s="17">
        <f>H28-(I28+J28+K28+L28+M28+N28+O28+P28+Q28+R28+S28+T28)</f>
        <v>0</v>
      </c>
      <c r="V28" s="43"/>
    </row>
    <row r="29" spans="1:22" ht="15.75" customHeight="1" thickBot="1">
      <c r="A29" s="26"/>
      <c r="B29" s="79" t="s">
        <v>42</v>
      </c>
      <c r="C29" s="80"/>
      <c r="D29" s="81"/>
      <c r="E29" s="25">
        <f>SUM(E25:E28)</f>
        <v>98572.08</v>
      </c>
      <c r="F29" s="25">
        <f>SUM(F25:F28)</f>
        <v>138235.25</v>
      </c>
      <c r="G29" s="25">
        <f>SUM(G25:G28)</f>
        <v>68848.08</v>
      </c>
      <c r="H29" s="12"/>
      <c r="I29" s="12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9"/>
    </row>
    <row r="30" spans="1:22" ht="15.75" customHeight="1">
      <c r="A30" s="10"/>
      <c r="B30" s="13"/>
      <c r="C30" s="13"/>
      <c r="D30" s="13"/>
      <c r="E30" s="24"/>
      <c r="F30" s="11"/>
      <c r="G30" s="12"/>
      <c r="H30" s="12"/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9"/>
    </row>
    <row r="34" spans="2:3" ht="35.25" customHeight="1">
      <c r="B34" s="4"/>
      <c r="C34" s="4"/>
    </row>
  </sheetData>
  <mergeCells count="25">
    <mergeCell ref="B2:U2"/>
    <mergeCell ref="A5:U5"/>
    <mergeCell ref="B29:D29"/>
    <mergeCell ref="B22:D22"/>
    <mergeCell ref="A6:A21"/>
    <mergeCell ref="A24:A28"/>
    <mergeCell ref="B4:U4"/>
    <mergeCell ref="B3:U3"/>
    <mergeCell ref="S7:U7"/>
    <mergeCell ref="S6:U6"/>
    <mergeCell ref="S8:U8"/>
    <mergeCell ref="S9:U9"/>
    <mergeCell ref="S10:U10"/>
    <mergeCell ref="S11:U11"/>
    <mergeCell ref="S12:U12"/>
    <mergeCell ref="S13:U13"/>
    <mergeCell ref="S14:U14"/>
    <mergeCell ref="S15:U15"/>
    <mergeCell ref="S16:U16"/>
    <mergeCell ref="S17:U17"/>
    <mergeCell ref="B23:V23"/>
    <mergeCell ref="S18:U18"/>
    <mergeCell ref="S19:U19"/>
    <mergeCell ref="S20:U20"/>
    <mergeCell ref="S21:U21"/>
  </mergeCells>
  <pageMargins left="0.26" right="0.2" top="0.39" bottom="1.25" header="0.3" footer="0.3"/>
  <pageSetup paperSize="17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gastocuerpoedilicio2014</vt:lpstr>
      <vt:lpstr>gastocuerpoedilicio2014!Área_de_impresión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2015-01-21T19:06:02Z</cp:lastPrinted>
  <dcterms:created xsi:type="dcterms:W3CDTF">2012-12-04T19:15:30Z</dcterms:created>
  <dcterms:modified xsi:type="dcterms:W3CDTF">2015-01-21T19:07:27Z</dcterms:modified>
</cp:coreProperties>
</file>